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a-fbp-fo\Desktop\0503127\127 2023 10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ГР'!$Q$129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DX47" i="1"/>
  <c r="EK47" i="1" s="1"/>
  <c r="EX47" i="1"/>
  <c r="DX48" i="1"/>
  <c r="EK48" i="1" s="1"/>
  <c r="EX48" i="1"/>
  <c r="DX49" i="1"/>
  <c r="EK49" i="1" s="1"/>
  <c r="EX49" i="1"/>
  <c r="DX50" i="1"/>
  <c r="EK50" i="1" s="1"/>
  <c r="DX51" i="1"/>
  <c r="EK51" i="1" s="1"/>
  <c r="EX51" i="1"/>
  <c r="DX52" i="1"/>
  <c r="EK52" i="1" s="1"/>
  <c r="EX52" i="1"/>
  <c r="DX53" i="1"/>
  <c r="EK53" i="1"/>
  <c r="EX53" i="1"/>
  <c r="DX54" i="1"/>
  <c r="EK54" i="1" s="1"/>
  <c r="DX55" i="1"/>
  <c r="EK55" i="1" s="1"/>
  <c r="EX55" i="1"/>
  <c r="DX56" i="1"/>
  <c r="EK56" i="1" s="1"/>
  <c r="EX56" i="1"/>
  <c r="DX57" i="1"/>
  <c r="EK57" i="1"/>
  <c r="EX57" i="1"/>
  <c r="DX58" i="1"/>
  <c r="EK58" i="1" s="1"/>
  <c r="DX59" i="1"/>
  <c r="EK59" i="1" s="1"/>
  <c r="EX59" i="1"/>
  <c r="DX60" i="1"/>
  <c r="EK60" i="1" s="1"/>
  <c r="EX60" i="1"/>
  <c r="DX61" i="1"/>
  <c r="EK61" i="1" s="1"/>
  <c r="EX61" i="1"/>
  <c r="DX62" i="1"/>
  <c r="EK62" i="1" s="1"/>
  <c r="EX62" i="1"/>
  <c r="DX63" i="1"/>
  <c r="EK63" i="1" s="1"/>
  <c r="EX63" i="1"/>
  <c r="DX64" i="1"/>
  <c r="EK64" i="1" s="1"/>
  <c r="EX64" i="1"/>
  <c r="DX65" i="1"/>
  <c r="EK65" i="1" s="1"/>
  <c r="EX65" i="1"/>
  <c r="DX66" i="1"/>
  <c r="EK66" i="1" s="1"/>
  <c r="EX66" i="1"/>
  <c r="DX67" i="1"/>
  <c r="EK67" i="1" s="1"/>
  <c r="EX67" i="1"/>
  <c r="DX68" i="1"/>
  <c r="EK68" i="1" s="1"/>
  <c r="EX68" i="1"/>
  <c r="DX69" i="1"/>
  <c r="EK69" i="1" s="1"/>
  <c r="EX69" i="1"/>
  <c r="DX70" i="1"/>
  <c r="EK70" i="1" s="1"/>
  <c r="EX70" i="1"/>
  <c r="DX71" i="1"/>
  <c r="EK71" i="1" s="1"/>
  <c r="EX71" i="1"/>
  <c r="DX72" i="1"/>
  <c r="EK72" i="1" s="1"/>
  <c r="EX72" i="1"/>
  <c r="DX73" i="1"/>
  <c r="EK73" i="1" s="1"/>
  <c r="EX73" i="1"/>
  <c r="DX74" i="1"/>
  <c r="EK74" i="1" s="1"/>
  <c r="EX74" i="1"/>
  <c r="DX75" i="1"/>
  <c r="EK75" i="1" s="1"/>
  <c r="EX75" i="1"/>
  <c r="DX76" i="1"/>
  <c r="EK76" i="1" s="1"/>
  <c r="EX76" i="1"/>
  <c r="DX77" i="1"/>
  <c r="EK77" i="1" s="1"/>
  <c r="EX77" i="1"/>
  <c r="DX78" i="1"/>
  <c r="EK78" i="1" s="1"/>
  <c r="EX78" i="1"/>
  <c r="DX79" i="1"/>
  <c r="EK79" i="1" s="1"/>
  <c r="EX79" i="1"/>
  <c r="DX80" i="1"/>
  <c r="EK80" i="1" s="1"/>
  <c r="DX81" i="1"/>
  <c r="EK81" i="1" s="1"/>
  <c r="EX81" i="1"/>
  <c r="DX82" i="1"/>
  <c r="EK82" i="1" s="1"/>
  <c r="EX82" i="1"/>
  <c r="DX83" i="1"/>
  <c r="EK83" i="1" s="1"/>
  <c r="EX83" i="1"/>
  <c r="DX84" i="1"/>
  <c r="EK84" i="1" s="1"/>
  <c r="DX85" i="1"/>
  <c r="EK85" i="1" s="1"/>
  <c r="EX85" i="1"/>
  <c r="DX86" i="1"/>
  <c r="EK86" i="1" s="1"/>
  <c r="EX86" i="1"/>
  <c r="DX87" i="1"/>
  <c r="EK87" i="1" s="1"/>
  <c r="EX87" i="1"/>
  <c r="DX88" i="1"/>
  <c r="EK88" i="1" s="1"/>
  <c r="EX88" i="1"/>
  <c r="DX89" i="1"/>
  <c r="EK89" i="1" s="1"/>
  <c r="EX89" i="1"/>
  <c r="DX90" i="1"/>
  <c r="EK90" i="1" s="1"/>
  <c r="DX91" i="1"/>
  <c r="EK91" i="1" s="1"/>
  <c r="EX91" i="1"/>
  <c r="DX92" i="1"/>
  <c r="EK92" i="1" s="1"/>
  <c r="EX92" i="1"/>
  <c r="DX93" i="1"/>
  <c r="EK93" i="1" s="1"/>
  <c r="EX93" i="1"/>
  <c r="DX94" i="1"/>
  <c r="EE106" i="1"/>
  <c r="ET106" i="1"/>
  <c r="EE107" i="1"/>
  <c r="ET107" i="1"/>
  <c r="EE108" i="1"/>
  <c r="ET108" i="1"/>
  <c r="EE109" i="1"/>
  <c r="ET109" i="1"/>
  <c r="EE110" i="1"/>
  <c r="ET110" i="1"/>
  <c r="EE111" i="1"/>
  <c r="ET111" i="1"/>
  <c r="EE112" i="1"/>
  <c r="EE113" i="1"/>
  <c r="EE114" i="1"/>
  <c r="EE115" i="1"/>
  <c r="EE116" i="1"/>
  <c r="EE117" i="1"/>
  <c r="EE118" i="1"/>
  <c r="EE119" i="1"/>
  <c r="EE120" i="1"/>
  <c r="EX90" i="1" l="1"/>
  <c r="EX58" i="1"/>
  <c r="EX54" i="1"/>
  <c r="EX50" i="1"/>
  <c r="EX84" i="1"/>
  <c r="EX80" i="1"/>
</calcChain>
</file>

<file path=xl/sharedStrings.xml><?xml version="1.0" encoding="utf-8"?>
<sst xmlns="http://schemas.openxmlformats.org/spreadsheetml/2006/main" count="208" uniqueCount="163">
  <si>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</si>
  <si>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</si>
  <si>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</si>
  <si>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</si>
  <si>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</si>
  <si>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</si>
  <si>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</si>
  <si>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</si>
  <si>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</si>
  <si>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</si>
  <si>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</si>
  <si>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</si>
  <si>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</si>
  <si>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</si>
  <si>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</si>
  <si>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</si>
  <si>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01.11.2023 г.</t>
  </si>
  <si>
    <t>13.11.2023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</si>
  <si>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</si>
  <si>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</si>
  <si>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</si>
  <si>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</si>
  <si>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</si>
  <si>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</si>
  <si>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</si>
  <si>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</si>
  <si>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</si>
  <si>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</si>
  <si>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</si>
  <si>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</si>
  <si>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</si>
  <si>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</si>
  <si>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</si>
  <si>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</si>
  <si>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</si>
  <si>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</si>
  <si>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</si>
  <si>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</si>
  <si>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</si>
  <si>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</si>
  <si>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</si>
  <si>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</si>
  <si>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</si>
  <si>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</si>
  <si>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</si>
  <si>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</si>
  <si>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</si>
  <si>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</si>
  <si>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Прочие доходы от компенсации затрат бюджетов сельских поселений</t>
  </si>
  <si>
    <t>29211302995100000130136</t>
  </si>
  <si>
    <t>Средства самообложения граждан, зачисляемые в бюджеты сельских поселений</t>
  </si>
  <si>
    <t>29211714030100000150155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</si>
  <si>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</si>
  <si>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</si>
  <si>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</si>
  <si>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</si>
  <si>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</si>
  <si>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</si>
  <si>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</si>
  <si>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</si>
  <si>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</si>
  <si>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</si>
  <si>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</si>
  <si>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</si>
  <si>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</si>
  <si>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</si>
  <si>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</si>
  <si>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</si>
  <si>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12601029900002030121211</t>
  </si>
  <si>
    <t>Начисления на выплаты по оплате труда</t>
  </si>
  <si>
    <t>12601029900002030129213</t>
  </si>
  <si>
    <t>Прочие несоциальные выплаты персоналу в денежной форме</t>
  </si>
  <si>
    <t>12601048900121910122212</t>
  </si>
  <si>
    <t>Прочие работы, услуги</t>
  </si>
  <si>
    <t>12601048900121910122226</t>
  </si>
  <si>
    <t>12601049900002040121211</t>
  </si>
  <si>
    <t>12601049900002040129213</t>
  </si>
  <si>
    <t>Услуги связи</t>
  </si>
  <si>
    <t>12601049900002040244221</t>
  </si>
  <si>
    <t>Коммунальные услуги</t>
  </si>
  <si>
    <t>12601049900002040244223</t>
  </si>
  <si>
    <t>Работы, услуги по содержанию имущества</t>
  </si>
  <si>
    <t>12601049900002040244225</t>
  </si>
  <si>
    <t>12601049900002040244226</t>
  </si>
  <si>
    <t>Страхование</t>
  </si>
  <si>
    <t>12601049900002040244227</t>
  </si>
  <si>
    <t>Увеличение стоимости горюче-смазочных материалов</t>
  </si>
  <si>
    <t>12601049900002040244343</t>
  </si>
  <si>
    <t>Увеличение стоимости прочих оборотных запасов (материалов)</t>
  </si>
  <si>
    <t>12601049900002040244346</t>
  </si>
  <si>
    <t>Налоги, пошлины и сборы</t>
  </si>
  <si>
    <t>12601049900002040852291</t>
  </si>
  <si>
    <t>Расходы</t>
  </si>
  <si>
    <t>12601119900007411870200</t>
  </si>
  <si>
    <t>12601139900002950851291</t>
  </si>
  <si>
    <t>12601139900092410244227</t>
  </si>
  <si>
    <t>12601139900097080244226</t>
  </si>
  <si>
    <t>12602039900051180121211</t>
  </si>
  <si>
    <t>12602039900051180129213</t>
  </si>
  <si>
    <t>12602039900051180244346</t>
  </si>
  <si>
    <t>12603106710010990244227</t>
  </si>
  <si>
    <t>Увеличение стоимости основных средств</t>
  </si>
  <si>
    <t>12603106710010990244310</t>
  </si>
  <si>
    <t>12603106710010990244346</t>
  </si>
  <si>
    <t>12603106710010990852291</t>
  </si>
  <si>
    <t>12604069900090430244225</t>
  </si>
  <si>
    <t>12604099900078020244225</t>
  </si>
  <si>
    <t>1260409Б100078020244225</t>
  </si>
  <si>
    <t>12604127900003150244225</t>
  </si>
  <si>
    <t>12604129900073440244226</t>
  </si>
  <si>
    <t>12605039900078010244226</t>
  </si>
  <si>
    <t>12605039900078010244346</t>
  </si>
  <si>
    <t>12605039900078010247223</t>
  </si>
  <si>
    <t>12605039900078040244223</t>
  </si>
  <si>
    <t>12605039900078040244225</t>
  </si>
  <si>
    <t>Увеличение стоимости строительных материалов</t>
  </si>
  <si>
    <t>12605039900078040244344</t>
  </si>
  <si>
    <t>12605039900078050244226</t>
  </si>
  <si>
    <t>12607078830121450244226</t>
  </si>
  <si>
    <t>Увеличение стоимости прочих материальных запасов однократного применения</t>
  </si>
  <si>
    <t>12608010840144091244349</t>
  </si>
  <si>
    <t>12608010840144091851291</t>
  </si>
  <si>
    <t>Перечисления другим бюджетам бюджетной системы Российской Федерации</t>
  </si>
  <si>
    <t>12608019900025600540251</t>
  </si>
  <si>
    <t>12610039900005410244349</t>
  </si>
  <si>
    <t>12611028610112870244226</t>
  </si>
  <si>
    <t>12614039900020860521251</t>
  </si>
  <si>
    <t>12614039900025800521251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</si>
  <si>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</si>
  <si>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</si>
  <si>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</si>
  <si>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</si>
  <si>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</si>
  <si>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</si>
  <si>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</si>
  <si>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</si>
  <si>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</si>
  <si>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</si>
  <si>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</si>
  <si>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</si>
  <si>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</si>
  <si>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</si>
  <si>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</si>
  <si>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</si>
  <si>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</si>
  <si>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</si>
  <si>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</si>
  <si>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</si>
  <si>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</si>
  <si>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</si>
  <si>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</si>
  <si>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</si>
  <si>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</si>
  <si>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</si>
  <si>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</si>
  <si>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</si>
  <si>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</si>
  <si>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</si>
  <si>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</si>
  <si>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</si>
  <si>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</si>
  <si>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бюджет сельского поселения</t>
  </si>
  <si>
    <t>Исполнительный комитет Чубар Абдулловского сельского поселения Азнакаевского муниципального района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</si>
</sst>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0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67" t="s">
        <v>4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162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161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82"/>
      <c r="AN16" s="76" t="s">
        <v>20</v>
      </c>
      <c r="AO16" s="77"/>
      <c r="AP16" s="77"/>
      <c r="AQ16" s="77"/>
      <c r="AR16" s="77"/>
      <c r="AS16" s="82"/>
      <c r="AT16" s="76" t="s">
        <v>21</v>
      </c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82"/>
      <c r="BJ16" s="76" t="s">
        <v>22</v>
      </c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82"/>
      <c r="CF16" s="73" t="s">
        <v>23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6" t="s">
        <v>24</v>
      </c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8"/>
    </row>
    <row r="17" spans="1:166" ht="57.7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3"/>
      <c r="AN17" s="79"/>
      <c r="AO17" s="80"/>
      <c r="AP17" s="80"/>
      <c r="AQ17" s="80"/>
      <c r="AR17" s="80"/>
      <c r="AS17" s="83"/>
      <c r="AT17" s="79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3"/>
      <c r="BJ17" s="79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3"/>
      <c r="CF17" s="74" t="s">
        <v>25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5"/>
      <c r="CW17" s="73" t="s">
        <v>26</v>
      </c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5"/>
      <c r="DN17" s="73" t="s">
        <v>27</v>
      </c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5"/>
      <c r="EE17" s="73" t="s">
        <v>28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9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1"/>
    </row>
    <row r="18" spans="1:166" ht="12" customHeight="1" x14ac:dyDescent="0.2">
      <c r="A18" s="70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67">
        <v>2</v>
      </c>
      <c r="AO18" s="68"/>
      <c r="AP18" s="68"/>
      <c r="AQ18" s="68"/>
      <c r="AR18" s="68"/>
      <c r="AS18" s="69"/>
      <c r="AT18" s="67">
        <v>3</v>
      </c>
      <c r="AU18" s="68"/>
      <c r="AV18" s="68"/>
      <c r="AW18" s="68"/>
      <c r="AX18" s="68"/>
      <c r="AY18" s="68"/>
      <c r="AZ18" s="68"/>
      <c r="BA18" s="68"/>
      <c r="BB18" s="68"/>
      <c r="BC18" s="56"/>
      <c r="BD18" s="56"/>
      <c r="BE18" s="56"/>
      <c r="BF18" s="56"/>
      <c r="BG18" s="56"/>
      <c r="BH18" s="56"/>
      <c r="BI18" s="72"/>
      <c r="BJ18" s="67">
        <v>4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9"/>
      <c r="CF18" s="67">
        <v>5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>
        <v>6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7">
        <v>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9"/>
      <c r="EE18" s="67">
        <v>8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9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7579354.1699999999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7223542.3899999997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32" si="0">CF19+CW19+DN19</f>
        <v>7223542.3899999997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32" si="1">BJ19-EE19</f>
        <v>355811.78000000026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7579354.1699999999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7223542.3899999997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7223542.3899999997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355811.78000000026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186000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133152.92000000001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133152.92000000001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52847.079999999987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121.5" customHeight="1" x14ac:dyDescent="0.2">
      <c r="A22" s="92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-89.54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-89.54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89.54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85.15" customHeight="1" x14ac:dyDescent="0.2">
      <c r="A23" s="88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-1.68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-1.68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1.68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48.6" customHeight="1" x14ac:dyDescent="0.2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>
        <v>72000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89917.69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89917.69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-17917.690000000002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97.15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>
        <v>120000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164903.19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164903.19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-44903.19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85.15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>
        <v>4703000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4463448.45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4463448.45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239551.54999999981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85.15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>
        <v>430000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301908.78999999998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301908.78999999998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128091.21000000002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85.15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>
        <v>2000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2430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2430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-430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24.2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1518.4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1518.4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-1518.4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36.4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>
        <v>174500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174500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174500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0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60.75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>
        <v>126420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126420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126420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0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36.4" customHeight="1" x14ac:dyDescent="0.2">
      <c r="A32" s="88" t="s">
        <v>54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37"/>
      <c r="AO32" s="38"/>
      <c r="AP32" s="38"/>
      <c r="AQ32" s="38"/>
      <c r="AR32" s="38"/>
      <c r="AS32" s="38"/>
      <c r="AT32" s="38" t="s">
        <v>55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31"/>
      <c r="BE32" s="31"/>
      <c r="BF32" s="31"/>
      <c r="BG32" s="31"/>
      <c r="BH32" s="31"/>
      <c r="BI32" s="32"/>
      <c r="BJ32" s="25">
        <v>1765434.17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1765434.17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2">
        <f t="shared" si="0"/>
        <v>1765434.17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4"/>
      <c r="ET32" s="25">
        <f t="shared" si="1"/>
        <v>0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56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57</v>
      </c>
    </row>
    <row r="43" spans="1:166" ht="12.75" customHeight="1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</row>
    <row r="44" spans="1:166" ht="24" customHeight="1" x14ac:dyDescent="0.2">
      <c r="A44" s="77" t="s">
        <v>19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82"/>
      <c r="AK44" s="76" t="s">
        <v>20</v>
      </c>
      <c r="AL44" s="77"/>
      <c r="AM44" s="77"/>
      <c r="AN44" s="77"/>
      <c r="AO44" s="77"/>
      <c r="AP44" s="82"/>
      <c r="AQ44" s="76" t="s">
        <v>58</v>
      </c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82"/>
      <c r="BC44" s="76" t="s">
        <v>59</v>
      </c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82"/>
      <c r="BU44" s="76" t="s">
        <v>60</v>
      </c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82"/>
      <c r="CH44" s="73" t="s">
        <v>23</v>
      </c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5"/>
      <c r="EK44" s="73" t="s">
        <v>61</v>
      </c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91"/>
    </row>
    <row r="45" spans="1:166" ht="78.75" customHeight="1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3"/>
      <c r="AK45" s="79"/>
      <c r="AL45" s="80"/>
      <c r="AM45" s="80"/>
      <c r="AN45" s="80"/>
      <c r="AO45" s="80"/>
      <c r="AP45" s="83"/>
      <c r="AQ45" s="79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3"/>
      <c r="BC45" s="79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3"/>
      <c r="BU45" s="79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3"/>
      <c r="CH45" s="74" t="s">
        <v>62</v>
      </c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5"/>
      <c r="CX45" s="73" t="s">
        <v>26</v>
      </c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5"/>
      <c r="DK45" s="73" t="s">
        <v>27</v>
      </c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5"/>
      <c r="DX45" s="73" t="s">
        <v>28</v>
      </c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5"/>
      <c r="EK45" s="79" t="s">
        <v>63</v>
      </c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3"/>
      <c r="EX45" s="73" t="s">
        <v>64</v>
      </c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91"/>
    </row>
    <row r="46" spans="1:166" ht="14.25" customHeight="1" x14ac:dyDescent="0.2">
      <c r="A46" s="70">
        <v>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1"/>
      <c r="AK46" s="67">
        <v>2</v>
      </c>
      <c r="AL46" s="68"/>
      <c r="AM46" s="68"/>
      <c r="AN46" s="68"/>
      <c r="AO46" s="68"/>
      <c r="AP46" s="69"/>
      <c r="AQ46" s="67">
        <v>3</v>
      </c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9"/>
      <c r="BC46" s="67">
        <v>4</v>
      </c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9"/>
      <c r="BU46" s="67">
        <v>5</v>
      </c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9"/>
      <c r="CH46" s="67">
        <v>6</v>
      </c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9"/>
      <c r="CX46" s="67">
        <v>7</v>
      </c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9"/>
      <c r="DK46" s="67">
        <v>8</v>
      </c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9"/>
      <c r="DX46" s="67">
        <v>9</v>
      </c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9"/>
      <c r="EK46" s="67">
        <v>10</v>
      </c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55">
        <v>11</v>
      </c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7"/>
    </row>
    <row r="47" spans="1:166" ht="15" customHeight="1" x14ac:dyDescent="0.2">
      <c r="A47" s="90" t="s">
        <v>65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60" t="s">
        <v>66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5">
        <v>7826354.1699999999</v>
      </c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>
        <v>7826354.1699999999</v>
      </c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>
        <v>5512653.6900000004</v>
      </c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>
        <f t="shared" ref="DX47:DX94" si="2">CH47+CX47+DK47</f>
        <v>5512653.6900000004</v>
      </c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>
        <f t="shared" ref="EK47:EK93" si="3">BC47-DX47</f>
        <v>2313700.4799999995</v>
      </c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>
        <f t="shared" ref="EX47:EX93" si="4">BU47-DX47</f>
        <v>2313700.4799999995</v>
      </c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6"/>
    </row>
    <row r="48" spans="1:166" ht="15" customHeight="1" x14ac:dyDescent="0.2">
      <c r="A48" s="28" t="s">
        <v>31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37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25">
        <v>7826354.1699999999</v>
      </c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>
        <v>7826354.1699999999</v>
      </c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>
        <v>5512653.6900000004</v>
      </c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>
        <f t="shared" si="2"/>
        <v>5512653.6900000004</v>
      </c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>
        <f t="shared" si="3"/>
        <v>2313700.4799999995</v>
      </c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>
        <f t="shared" si="4"/>
        <v>2313700.4799999995</v>
      </c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6"/>
    </row>
    <row r="49" spans="1:166" ht="12.75" x14ac:dyDescent="0.2">
      <c r="A49" s="88" t="s">
        <v>67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  <c r="AK49" s="37"/>
      <c r="AL49" s="38"/>
      <c r="AM49" s="38"/>
      <c r="AN49" s="38"/>
      <c r="AO49" s="38"/>
      <c r="AP49" s="38"/>
      <c r="AQ49" s="38" t="s">
        <v>68</v>
      </c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25">
        <v>705389.92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>
        <v>705389.92</v>
      </c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>
        <v>603495.37</v>
      </c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>
        <f t="shared" si="2"/>
        <v>603495.37</v>
      </c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>
        <f t="shared" si="3"/>
        <v>101894.55000000005</v>
      </c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>
        <f t="shared" si="4"/>
        <v>101894.55000000005</v>
      </c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6"/>
    </row>
    <row r="50" spans="1:166" ht="24.2" customHeight="1" x14ac:dyDescent="0.2">
      <c r="A50" s="88" t="s">
        <v>69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37"/>
      <c r="AL50" s="38"/>
      <c r="AM50" s="38"/>
      <c r="AN50" s="38"/>
      <c r="AO50" s="38"/>
      <c r="AP50" s="38"/>
      <c r="AQ50" s="38" t="s">
        <v>70</v>
      </c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25">
        <v>211819.76</v>
      </c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>
        <v>211819.76</v>
      </c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>
        <v>177548.7</v>
      </c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>
        <f t="shared" si="2"/>
        <v>177548.7</v>
      </c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>
        <f t="shared" si="3"/>
        <v>34271.06</v>
      </c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>
        <f t="shared" si="4"/>
        <v>34271.06</v>
      </c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6"/>
    </row>
    <row r="51" spans="1:166" ht="24.2" customHeight="1" x14ac:dyDescent="0.2">
      <c r="A51" s="88" t="s">
        <v>71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37"/>
      <c r="AL51" s="38"/>
      <c r="AM51" s="38"/>
      <c r="AN51" s="38"/>
      <c r="AO51" s="38"/>
      <c r="AP51" s="38"/>
      <c r="AQ51" s="38" t="s">
        <v>72</v>
      </c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25">
        <v>800</v>
      </c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>
        <v>800</v>
      </c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>
        <v>800</v>
      </c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>
        <f t="shared" si="2"/>
        <v>800</v>
      </c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>
        <f t="shared" si="3"/>
        <v>0</v>
      </c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>
        <f t="shared" si="4"/>
        <v>0</v>
      </c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6"/>
    </row>
    <row r="52" spans="1:166" ht="12.75" x14ac:dyDescent="0.2">
      <c r="A52" s="88" t="s">
        <v>73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37"/>
      <c r="AL52" s="38"/>
      <c r="AM52" s="38"/>
      <c r="AN52" s="38"/>
      <c r="AO52" s="38"/>
      <c r="AP52" s="38"/>
      <c r="AQ52" s="38" t="s">
        <v>74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25">
        <v>4400</v>
      </c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>
        <v>4400</v>
      </c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>
        <v>4400</v>
      </c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>
        <f t="shared" si="2"/>
        <v>4400</v>
      </c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>
        <f t="shared" si="3"/>
        <v>0</v>
      </c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>
        <f t="shared" si="4"/>
        <v>0</v>
      </c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6"/>
    </row>
    <row r="53" spans="1:166" ht="12.75" x14ac:dyDescent="0.2">
      <c r="A53" s="88" t="s">
        <v>67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37"/>
      <c r="AL53" s="38"/>
      <c r="AM53" s="38"/>
      <c r="AN53" s="38"/>
      <c r="AO53" s="38"/>
      <c r="AP53" s="38"/>
      <c r="AQ53" s="38" t="s">
        <v>75</v>
      </c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25">
        <v>430168.66</v>
      </c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>
        <v>430168.66</v>
      </c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>
        <v>369869.38</v>
      </c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>
        <f t="shared" si="2"/>
        <v>369869.38</v>
      </c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>
        <f t="shared" si="3"/>
        <v>60299.27999999997</v>
      </c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>
        <f t="shared" si="4"/>
        <v>60299.27999999997</v>
      </c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6"/>
    </row>
    <row r="54" spans="1:166" ht="24.2" customHeight="1" x14ac:dyDescent="0.2">
      <c r="A54" s="88" t="s">
        <v>69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  <c r="AK54" s="37"/>
      <c r="AL54" s="38"/>
      <c r="AM54" s="38"/>
      <c r="AN54" s="38"/>
      <c r="AO54" s="38"/>
      <c r="AP54" s="38"/>
      <c r="AQ54" s="38" t="s">
        <v>76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25">
        <v>129910.93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>
        <v>129910.93</v>
      </c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>
        <v>111353.04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>
        <f t="shared" si="2"/>
        <v>111353.04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3"/>
        <v>18557.89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4"/>
        <v>18557.89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6"/>
    </row>
    <row r="55" spans="1:166" ht="12.75" x14ac:dyDescent="0.2">
      <c r="A55" s="88" t="s">
        <v>77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9"/>
      <c r="AK55" s="37"/>
      <c r="AL55" s="38"/>
      <c r="AM55" s="38"/>
      <c r="AN55" s="38"/>
      <c r="AO55" s="38"/>
      <c r="AP55" s="38"/>
      <c r="AQ55" s="38" t="s">
        <v>78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25">
        <v>12000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12000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>
        <v>7948.8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2"/>
        <v>7948.8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3"/>
        <v>4051.2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4"/>
        <v>4051.2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6"/>
    </row>
    <row r="56" spans="1:166" ht="12.75" x14ac:dyDescent="0.2">
      <c r="A56" s="88" t="s">
        <v>79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37"/>
      <c r="AL56" s="38"/>
      <c r="AM56" s="38"/>
      <c r="AN56" s="38"/>
      <c r="AO56" s="38"/>
      <c r="AP56" s="38"/>
      <c r="AQ56" s="38" t="s">
        <v>80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25">
        <v>54933.62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54933.62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>
        <v>28882.17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t="shared" si="2"/>
        <v>28882.17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3"/>
        <v>26051.450000000004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4"/>
        <v>26051.450000000004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6"/>
    </row>
    <row r="57" spans="1:166" ht="24.2" customHeight="1" x14ac:dyDescent="0.2">
      <c r="A57" s="88" t="s">
        <v>81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37"/>
      <c r="AL57" s="38"/>
      <c r="AM57" s="38"/>
      <c r="AN57" s="38"/>
      <c r="AO57" s="38"/>
      <c r="AP57" s="38"/>
      <c r="AQ57" s="38" t="s">
        <v>82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95000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95000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>
        <v>45000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45000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50000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50000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12.75" x14ac:dyDescent="0.2">
      <c r="A58" s="88" t="s">
        <v>73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83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76411.789999999994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76411.789999999994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>
        <v>53043.79</v>
      </c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53043.79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23367.999999999993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23367.999999999993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12.75" x14ac:dyDescent="0.2">
      <c r="A59" s="88" t="s">
        <v>84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85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5566.02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5566.02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0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5566.02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5566.02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24.2" customHeight="1" x14ac:dyDescent="0.2">
      <c r="A60" s="88" t="s">
        <v>86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87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85000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85000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>
        <v>73236</v>
      </c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73236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11764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11764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24.2" customHeight="1" x14ac:dyDescent="0.2">
      <c r="A61" s="88" t="s">
        <v>88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89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6590.36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6590.36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0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6590.36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6590.36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12.75" x14ac:dyDescent="0.2">
      <c r="A62" s="88" t="s">
        <v>90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91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1988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1988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>
        <v>1988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1988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0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0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12.75" x14ac:dyDescent="0.2">
      <c r="A63" s="88" t="s">
        <v>92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93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8000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8000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0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8000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8000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12.75" x14ac:dyDescent="0.2">
      <c r="A64" s="88" t="s">
        <v>90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94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205963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205963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205963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205963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0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0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12.75" x14ac:dyDescent="0.2">
      <c r="A65" s="88" t="s">
        <v>84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95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1578.49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1578.49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0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1578.49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1578.49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12.75" x14ac:dyDescent="0.2">
      <c r="A66" s="88" t="s">
        <v>73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96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8102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8102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0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8102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8102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2.75" x14ac:dyDescent="0.2">
      <c r="A67" s="88" t="s">
        <v>67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97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88881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88881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>
        <v>72013.53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72013.53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16867.47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16867.47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24.2" customHeight="1" x14ac:dyDescent="0.2">
      <c r="A68" s="88" t="s">
        <v>69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98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26842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26842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>
        <v>21748.09</v>
      </c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21748.09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5093.91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5093.91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24.2" customHeight="1" x14ac:dyDescent="0.2">
      <c r="A69" s="88" t="s">
        <v>88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99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10697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10697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10697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10697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0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0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12.75" x14ac:dyDescent="0.2">
      <c r="A70" s="88" t="s">
        <v>84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100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4000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4000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0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4000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4000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24.2" customHeight="1" x14ac:dyDescent="0.2">
      <c r="A71" s="88" t="s">
        <v>101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102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48950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48950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>
        <v>48950</v>
      </c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48950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0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0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24.2" customHeight="1" x14ac:dyDescent="0.2">
      <c r="A72" s="88" t="s">
        <v>88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103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7106.6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7106.6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>
        <v>7106.6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7106.6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0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0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12.75" x14ac:dyDescent="0.2">
      <c r="A73" s="88" t="s">
        <v>90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104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5260.62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5260.62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>
        <v>5260.62</v>
      </c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5260.62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0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0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24.2" customHeight="1" x14ac:dyDescent="0.2">
      <c r="A74" s="88" t="s">
        <v>81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105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99700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99700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>
        <v>56650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56650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43050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43050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24.2" customHeight="1" x14ac:dyDescent="0.2">
      <c r="A75" s="88" t="s">
        <v>81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106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100000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100000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>
        <v>100000</v>
      </c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100000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0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0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24.2" customHeight="1" x14ac:dyDescent="0.2">
      <c r="A76" s="88" t="s">
        <v>81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107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283705.02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283705.02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>
        <v>278850</v>
      </c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278850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4855.0200000000186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4855.0200000000186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24.2" customHeight="1" x14ac:dyDescent="0.2">
      <c r="A77" s="88" t="s">
        <v>81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108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100000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100000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>
        <v>100000</v>
      </c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100000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0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0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12.75" x14ac:dyDescent="0.2">
      <c r="A78" s="88" t="s">
        <v>73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109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15000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15000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>
        <v>15000</v>
      </c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15000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0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0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12.75" x14ac:dyDescent="0.2">
      <c r="A79" s="88" t="s">
        <v>73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110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20000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20000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0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20000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20000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24.2" customHeight="1" x14ac:dyDescent="0.2">
      <c r="A80" s="88" t="s">
        <v>88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111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46500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46500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>
        <v>45000</v>
      </c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si="2"/>
        <v>45000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1500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1500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12.75" x14ac:dyDescent="0.2">
      <c r="A81" s="88" t="s">
        <v>79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112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291943.37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291943.37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>
        <v>96403.520000000004</v>
      </c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2"/>
        <v>96403.520000000004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195539.84999999998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195539.84999999998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12.75" x14ac:dyDescent="0.2">
      <c r="A82" s="88" t="s">
        <v>79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37"/>
      <c r="AL82" s="38"/>
      <c r="AM82" s="38"/>
      <c r="AN82" s="38"/>
      <c r="AO82" s="38"/>
      <c r="AP82" s="38"/>
      <c r="AQ82" s="38" t="s">
        <v>113</v>
      </c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5">
        <v>19500.54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19500.54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>
        <v>13000.34</v>
      </c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2"/>
        <v>13000.34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3"/>
        <v>6500.2000000000007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4"/>
        <v>6500.2000000000007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24.2" customHeight="1" x14ac:dyDescent="0.2">
      <c r="A83" s="88" t="s">
        <v>81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  <c r="AK83" s="37"/>
      <c r="AL83" s="38"/>
      <c r="AM83" s="38"/>
      <c r="AN83" s="38"/>
      <c r="AO83" s="38"/>
      <c r="AP83" s="38"/>
      <c r="AQ83" s="38" t="s">
        <v>114</v>
      </c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5">
        <v>270750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270750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2"/>
        <v>0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3"/>
        <v>270750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4"/>
        <v>270750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24.2" customHeight="1" x14ac:dyDescent="0.2">
      <c r="A84" s="88" t="s">
        <v>115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9"/>
      <c r="AK84" s="37"/>
      <c r="AL84" s="38"/>
      <c r="AM84" s="38"/>
      <c r="AN84" s="38"/>
      <c r="AO84" s="38"/>
      <c r="AP84" s="38"/>
      <c r="AQ84" s="38" t="s">
        <v>116</v>
      </c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5">
        <v>102500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102500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>
        <v>102500</v>
      </c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si="2"/>
        <v>102500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si="3"/>
        <v>0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si="4"/>
        <v>0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12.75" x14ac:dyDescent="0.2">
      <c r="A85" s="88" t="s">
        <v>73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37"/>
      <c r="AL85" s="38"/>
      <c r="AM85" s="38"/>
      <c r="AN85" s="38"/>
      <c r="AO85" s="38"/>
      <c r="AP85" s="38"/>
      <c r="AQ85" s="38" t="s">
        <v>117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25">
        <v>3455.47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3455.47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si="2"/>
        <v>0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si="3"/>
        <v>3455.47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si="4"/>
        <v>3455.47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12.75" x14ac:dyDescent="0.2">
      <c r="A86" s="88" t="s">
        <v>73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37"/>
      <c r="AL86" s="38"/>
      <c r="AM86" s="38"/>
      <c r="AN86" s="38"/>
      <c r="AO86" s="38"/>
      <c r="AP86" s="38"/>
      <c r="AQ86" s="38" t="s">
        <v>118</v>
      </c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25">
        <v>25440</v>
      </c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>
        <v>25440</v>
      </c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>
        <v>18502.400000000001</v>
      </c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>
        <f t="shared" si="2"/>
        <v>18502.400000000001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>
        <f t="shared" si="3"/>
        <v>6937.5999999999985</v>
      </c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>
        <f t="shared" si="4"/>
        <v>6937.5999999999985</v>
      </c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6"/>
    </row>
    <row r="87" spans="1:166" ht="36.4" customHeight="1" x14ac:dyDescent="0.2">
      <c r="A87" s="88" t="s">
        <v>119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37"/>
      <c r="AL87" s="38"/>
      <c r="AM87" s="38"/>
      <c r="AN87" s="38"/>
      <c r="AO87" s="38"/>
      <c r="AP87" s="38"/>
      <c r="AQ87" s="38" t="s">
        <v>120</v>
      </c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25">
        <v>168900</v>
      </c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>
        <v>168900</v>
      </c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>
        <v>167400</v>
      </c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>
        <f t="shared" si="2"/>
        <v>167400</v>
      </c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>
        <f t="shared" si="3"/>
        <v>1500</v>
      </c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>
        <f t="shared" si="4"/>
        <v>1500</v>
      </c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6"/>
    </row>
    <row r="88" spans="1:166" ht="12.75" x14ac:dyDescent="0.2">
      <c r="A88" s="88" t="s">
        <v>90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9"/>
      <c r="AK88" s="37"/>
      <c r="AL88" s="38"/>
      <c r="AM88" s="38"/>
      <c r="AN88" s="38"/>
      <c r="AO88" s="38"/>
      <c r="AP88" s="38"/>
      <c r="AQ88" s="38" t="s">
        <v>121</v>
      </c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25">
        <v>3600</v>
      </c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>
        <v>3600</v>
      </c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>
        <f t="shared" si="2"/>
        <v>0</v>
      </c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>
        <f t="shared" si="3"/>
        <v>3600</v>
      </c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>
        <f t="shared" si="4"/>
        <v>3600</v>
      </c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6"/>
    </row>
    <row r="89" spans="1:166" ht="36.4" customHeight="1" x14ac:dyDescent="0.2">
      <c r="A89" s="88" t="s">
        <v>122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9"/>
      <c r="AK89" s="37"/>
      <c r="AL89" s="38"/>
      <c r="AM89" s="38"/>
      <c r="AN89" s="38"/>
      <c r="AO89" s="38"/>
      <c r="AP89" s="38"/>
      <c r="AQ89" s="38" t="s">
        <v>123</v>
      </c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25">
        <v>3263900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>
        <v>3263900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>
        <v>1903943.34</v>
      </c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>
        <f t="shared" si="2"/>
        <v>1903943.34</v>
      </c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>
        <f t="shared" si="3"/>
        <v>1359956.66</v>
      </c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>
        <f t="shared" si="4"/>
        <v>1359956.66</v>
      </c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6"/>
    </row>
    <row r="90" spans="1:166" ht="36.4" customHeight="1" x14ac:dyDescent="0.2">
      <c r="A90" s="88" t="s">
        <v>119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37"/>
      <c r="AL90" s="38"/>
      <c r="AM90" s="38"/>
      <c r="AN90" s="38"/>
      <c r="AO90" s="38"/>
      <c r="AP90" s="38"/>
      <c r="AQ90" s="38" t="s">
        <v>124</v>
      </c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25">
        <v>10000</v>
      </c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>
        <v>10000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>
        <f t="shared" si="2"/>
        <v>0</v>
      </c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>
        <f t="shared" si="3"/>
        <v>10000</v>
      </c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>
        <f t="shared" si="4"/>
        <v>10000</v>
      </c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6"/>
    </row>
    <row r="91" spans="1:166" ht="12.75" x14ac:dyDescent="0.2">
      <c r="A91" s="88" t="s">
        <v>73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37"/>
      <c r="AL91" s="38"/>
      <c r="AM91" s="38"/>
      <c r="AN91" s="38"/>
      <c r="AO91" s="38"/>
      <c r="AP91" s="38"/>
      <c r="AQ91" s="38" t="s">
        <v>125</v>
      </c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25">
        <v>9000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>
        <v>9000</v>
      </c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>
        <v>9000</v>
      </c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>
        <f t="shared" si="2"/>
        <v>9000</v>
      </c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>
        <f t="shared" si="3"/>
        <v>0</v>
      </c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>
        <f t="shared" si="4"/>
        <v>0</v>
      </c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6"/>
    </row>
    <row r="92" spans="1:166" ht="36.4" customHeight="1" x14ac:dyDescent="0.2">
      <c r="A92" s="88" t="s">
        <v>122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37"/>
      <c r="AL92" s="38"/>
      <c r="AM92" s="38"/>
      <c r="AN92" s="38"/>
      <c r="AO92" s="38"/>
      <c r="AP92" s="38"/>
      <c r="AQ92" s="38" t="s">
        <v>126</v>
      </c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25">
        <v>58100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>
        <v>58100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>
        <v>58100</v>
      </c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>
        <f t="shared" si="2"/>
        <v>58100</v>
      </c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>
        <f t="shared" si="3"/>
        <v>0</v>
      </c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>
        <f t="shared" si="4"/>
        <v>0</v>
      </c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6"/>
    </row>
    <row r="93" spans="1:166" ht="36.4" customHeight="1" x14ac:dyDescent="0.2">
      <c r="A93" s="88" t="s">
        <v>122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9"/>
      <c r="AK93" s="37"/>
      <c r="AL93" s="38"/>
      <c r="AM93" s="38"/>
      <c r="AN93" s="38"/>
      <c r="AO93" s="38"/>
      <c r="AP93" s="38"/>
      <c r="AQ93" s="38" t="s">
        <v>127</v>
      </c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25">
        <v>699000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>
        <v>699000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>
        <v>699000</v>
      </c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>
        <f t="shared" si="2"/>
        <v>699000</v>
      </c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>
        <f t="shared" si="3"/>
        <v>0</v>
      </c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>
        <f t="shared" si="4"/>
        <v>0</v>
      </c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6"/>
    </row>
    <row r="94" spans="1:166" ht="24" customHeight="1" x14ac:dyDescent="0.2">
      <c r="A94" s="85" t="s">
        <v>128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6"/>
      <c r="AK94" s="14" t="s">
        <v>129</v>
      </c>
      <c r="AL94" s="15"/>
      <c r="AM94" s="15"/>
      <c r="AN94" s="15"/>
      <c r="AO94" s="15"/>
      <c r="AP94" s="15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9">
        <v>-247000</v>
      </c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>
        <v>-247000</v>
      </c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>
        <v>1710888.7</v>
      </c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25">
        <f t="shared" si="2"/>
        <v>1710888.7</v>
      </c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10"/>
    </row>
    <row r="95" spans="1:166" ht="24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35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35.2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8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9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6" t="s">
        <v>130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6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2" t="s">
        <v>131</v>
      </c>
    </row>
    <row r="102" spans="1:166" ht="12.75" customHeight="1" x14ac:dyDescent="0.2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</row>
    <row r="103" spans="1:166" ht="11.25" customHeight="1" x14ac:dyDescent="0.2">
      <c r="A103" s="77" t="s">
        <v>19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82"/>
      <c r="AP103" s="76" t="s">
        <v>20</v>
      </c>
      <c r="AQ103" s="77"/>
      <c r="AR103" s="77"/>
      <c r="AS103" s="77"/>
      <c r="AT103" s="77"/>
      <c r="AU103" s="82"/>
      <c r="AV103" s="76" t="s">
        <v>132</v>
      </c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82"/>
      <c r="BL103" s="76" t="s">
        <v>59</v>
      </c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82"/>
      <c r="CF103" s="73" t="s">
        <v>23</v>
      </c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5"/>
      <c r="ET103" s="76" t="s">
        <v>24</v>
      </c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8"/>
    </row>
    <row r="104" spans="1:166" ht="69.75" customHeight="1" x14ac:dyDescent="0.2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3"/>
      <c r="AP104" s="79"/>
      <c r="AQ104" s="80"/>
      <c r="AR104" s="80"/>
      <c r="AS104" s="80"/>
      <c r="AT104" s="80"/>
      <c r="AU104" s="83"/>
      <c r="AV104" s="79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3"/>
      <c r="BL104" s="79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3"/>
      <c r="CF104" s="74" t="s">
        <v>133</v>
      </c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5"/>
      <c r="CW104" s="73" t="s">
        <v>26</v>
      </c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5"/>
      <c r="DN104" s="73" t="s">
        <v>27</v>
      </c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5"/>
      <c r="EE104" s="73" t="s">
        <v>28</v>
      </c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5"/>
      <c r="ET104" s="79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1"/>
    </row>
    <row r="105" spans="1:166" ht="12" customHeight="1" x14ac:dyDescent="0.2">
      <c r="A105" s="70">
        <v>1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1"/>
      <c r="AP105" s="67">
        <v>2</v>
      </c>
      <c r="AQ105" s="68"/>
      <c r="AR105" s="68"/>
      <c r="AS105" s="68"/>
      <c r="AT105" s="68"/>
      <c r="AU105" s="69"/>
      <c r="AV105" s="67">
        <v>3</v>
      </c>
      <c r="AW105" s="68"/>
      <c r="AX105" s="68"/>
      <c r="AY105" s="68"/>
      <c r="AZ105" s="68"/>
      <c r="BA105" s="68"/>
      <c r="BB105" s="68"/>
      <c r="BC105" s="68"/>
      <c r="BD105" s="68"/>
      <c r="BE105" s="56"/>
      <c r="BF105" s="56"/>
      <c r="BG105" s="56"/>
      <c r="BH105" s="56"/>
      <c r="BI105" s="56"/>
      <c r="BJ105" s="56"/>
      <c r="BK105" s="72"/>
      <c r="BL105" s="67">
        <v>4</v>
      </c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9"/>
      <c r="CF105" s="67">
        <v>5</v>
      </c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9"/>
      <c r="CW105" s="67">
        <v>6</v>
      </c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9"/>
      <c r="DN105" s="67">
        <v>7</v>
      </c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9"/>
      <c r="EE105" s="67">
        <v>8</v>
      </c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9"/>
      <c r="ET105" s="55">
        <v>9</v>
      </c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7"/>
    </row>
    <row r="106" spans="1:166" ht="37.5" customHeight="1" x14ac:dyDescent="0.2">
      <c r="A106" s="58" t="s">
        <v>134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9"/>
      <c r="AP106" s="60" t="s">
        <v>135</v>
      </c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2"/>
      <c r="BF106" s="63"/>
      <c r="BG106" s="63"/>
      <c r="BH106" s="63"/>
      <c r="BI106" s="63"/>
      <c r="BJ106" s="63"/>
      <c r="BK106" s="64"/>
      <c r="BL106" s="65">
        <v>247000</v>
      </c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>
        <v>-1710888.7</v>
      </c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>
        <f t="shared" ref="EE106:EE120" si="5">CF106+CW106+DN106</f>
        <v>-1710888.7</v>
      </c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>
        <f t="shared" ref="ET106:ET111" si="6">BL106-CF106-CW106-DN106</f>
        <v>1957888.7</v>
      </c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6"/>
    </row>
    <row r="107" spans="1:166" ht="36.75" customHeight="1" x14ac:dyDescent="0.2">
      <c r="A107" s="52" t="s">
        <v>136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3"/>
      <c r="AP107" s="37" t="s">
        <v>137</v>
      </c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9"/>
      <c r="BF107" s="31"/>
      <c r="BG107" s="31"/>
      <c r="BH107" s="31"/>
      <c r="BI107" s="31"/>
      <c r="BJ107" s="31"/>
      <c r="BK107" s="32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2">
        <f t="shared" si="5"/>
        <v>0</v>
      </c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4"/>
      <c r="ET107" s="22">
        <f t="shared" si="6"/>
        <v>0</v>
      </c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54"/>
    </row>
    <row r="108" spans="1:166" ht="17.25" customHeight="1" x14ac:dyDescent="0.2">
      <c r="A108" s="40" t="s">
        <v>138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1"/>
      <c r="AP108" s="42"/>
      <c r="AQ108" s="43"/>
      <c r="AR108" s="43"/>
      <c r="AS108" s="43"/>
      <c r="AT108" s="43"/>
      <c r="AU108" s="44"/>
      <c r="AV108" s="45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7"/>
      <c r="BL108" s="48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50"/>
      <c r="CF108" s="48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50"/>
      <c r="CW108" s="48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50"/>
      <c r="DN108" s="48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50"/>
      <c r="EE108" s="25">
        <f t="shared" si="5"/>
        <v>0</v>
      </c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>
        <f t="shared" si="6"/>
        <v>0</v>
      </c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6"/>
    </row>
    <row r="109" spans="1:166" ht="24" customHeight="1" x14ac:dyDescent="0.2">
      <c r="A109" s="52" t="s">
        <v>139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3"/>
      <c r="AP109" s="37" t="s">
        <v>140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9"/>
      <c r="BF109" s="31"/>
      <c r="BG109" s="31"/>
      <c r="BH109" s="31"/>
      <c r="BI109" s="31"/>
      <c r="BJ109" s="31"/>
      <c r="BK109" s="32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>
        <f t="shared" si="5"/>
        <v>0</v>
      </c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>
        <f t="shared" si="6"/>
        <v>0</v>
      </c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6"/>
    </row>
    <row r="110" spans="1:166" ht="17.25" customHeight="1" x14ac:dyDescent="0.2">
      <c r="A110" s="40" t="s">
        <v>138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1"/>
      <c r="AP110" s="42"/>
      <c r="AQ110" s="43"/>
      <c r="AR110" s="43"/>
      <c r="AS110" s="43"/>
      <c r="AT110" s="43"/>
      <c r="AU110" s="44"/>
      <c r="AV110" s="45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7"/>
      <c r="BL110" s="48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50"/>
      <c r="CF110" s="48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50"/>
      <c r="CW110" s="48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50"/>
      <c r="DN110" s="48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50"/>
      <c r="EE110" s="25">
        <f t="shared" si="5"/>
        <v>0</v>
      </c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>
        <f t="shared" si="6"/>
        <v>0</v>
      </c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6"/>
    </row>
    <row r="111" spans="1:166" ht="31.5" customHeight="1" x14ac:dyDescent="0.2">
      <c r="A111" s="51" t="s">
        <v>141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37" t="s">
        <v>142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9"/>
      <c r="BF111" s="31"/>
      <c r="BG111" s="31"/>
      <c r="BH111" s="31"/>
      <c r="BI111" s="31"/>
      <c r="BJ111" s="31"/>
      <c r="BK111" s="32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>
        <f t="shared" si="5"/>
        <v>0</v>
      </c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>
        <f t="shared" si="6"/>
        <v>0</v>
      </c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6"/>
    </row>
    <row r="112" spans="1:166" ht="15" customHeight="1" x14ac:dyDescent="0.2">
      <c r="A112" s="28" t="s">
        <v>143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37" t="s">
        <v>144</v>
      </c>
      <c r="AQ112" s="38"/>
      <c r="AR112" s="38"/>
      <c r="AS112" s="38"/>
      <c r="AT112" s="38"/>
      <c r="AU112" s="38"/>
      <c r="AV112" s="15"/>
      <c r="AW112" s="15"/>
      <c r="AX112" s="15"/>
      <c r="AY112" s="15"/>
      <c r="AZ112" s="15"/>
      <c r="BA112" s="15"/>
      <c r="BB112" s="15"/>
      <c r="BC112" s="15"/>
      <c r="BD112" s="15"/>
      <c r="BE112" s="16"/>
      <c r="BF112" s="17"/>
      <c r="BG112" s="17"/>
      <c r="BH112" s="17"/>
      <c r="BI112" s="17"/>
      <c r="BJ112" s="17"/>
      <c r="BK112" s="18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>
        <f t="shared" si="5"/>
        <v>0</v>
      </c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6"/>
    </row>
    <row r="113" spans="1:166" ht="15" customHeight="1" x14ac:dyDescent="0.2">
      <c r="A113" s="28" t="s">
        <v>145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9"/>
      <c r="AP113" s="30" t="s">
        <v>146</v>
      </c>
      <c r="AQ113" s="31"/>
      <c r="AR113" s="31"/>
      <c r="AS113" s="31"/>
      <c r="AT113" s="31"/>
      <c r="AU113" s="32"/>
      <c r="AV113" s="33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5"/>
      <c r="BL113" s="22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4"/>
      <c r="CF113" s="22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4"/>
      <c r="CW113" s="22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4"/>
      <c r="DN113" s="22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4"/>
      <c r="EE113" s="25">
        <f t="shared" si="5"/>
        <v>0</v>
      </c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6"/>
    </row>
    <row r="114" spans="1:166" ht="31.5" customHeight="1" x14ac:dyDescent="0.2">
      <c r="A114" s="27" t="s">
        <v>147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36"/>
      <c r="AP114" s="37" t="s">
        <v>148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9"/>
      <c r="BF114" s="31"/>
      <c r="BG114" s="31"/>
      <c r="BH114" s="31"/>
      <c r="BI114" s="31"/>
      <c r="BJ114" s="31"/>
      <c r="BK114" s="32"/>
      <c r="BL114" s="25">
        <v>247000</v>
      </c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>
        <v>-1710888.7</v>
      </c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>
        <f t="shared" si="5"/>
        <v>-1710888.7</v>
      </c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6"/>
    </row>
    <row r="115" spans="1:166" ht="38.25" customHeight="1" x14ac:dyDescent="0.2">
      <c r="A115" s="27" t="s">
        <v>149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9"/>
      <c r="AP115" s="30" t="s">
        <v>150</v>
      </c>
      <c r="AQ115" s="31"/>
      <c r="AR115" s="31"/>
      <c r="AS115" s="31"/>
      <c r="AT115" s="31"/>
      <c r="AU115" s="32"/>
      <c r="AV115" s="33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5"/>
      <c r="BL115" s="22">
        <v>247000</v>
      </c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4"/>
      <c r="CF115" s="22">
        <v>-1710888.7</v>
      </c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4"/>
      <c r="CW115" s="22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4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>
        <f t="shared" si="5"/>
        <v>-1710888.7</v>
      </c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6"/>
    </row>
    <row r="116" spans="1:166" ht="36" customHeight="1" x14ac:dyDescent="0.2">
      <c r="A116" s="27" t="s">
        <v>151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9"/>
      <c r="AP116" s="37" t="s">
        <v>152</v>
      </c>
      <c r="AQ116" s="38"/>
      <c r="AR116" s="38"/>
      <c r="AS116" s="38"/>
      <c r="AT116" s="38"/>
      <c r="AU116" s="38"/>
      <c r="AV116" s="15"/>
      <c r="AW116" s="15"/>
      <c r="AX116" s="15"/>
      <c r="AY116" s="15"/>
      <c r="AZ116" s="15"/>
      <c r="BA116" s="15"/>
      <c r="BB116" s="15"/>
      <c r="BC116" s="15"/>
      <c r="BD116" s="15"/>
      <c r="BE116" s="16"/>
      <c r="BF116" s="17"/>
      <c r="BG116" s="17"/>
      <c r="BH116" s="17"/>
      <c r="BI116" s="17"/>
      <c r="BJ116" s="17"/>
      <c r="BK116" s="18"/>
      <c r="BL116" s="25">
        <v>-7579354.1699999999</v>
      </c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>
        <v>-7223542.3899999997</v>
      </c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>
        <f t="shared" si="5"/>
        <v>-7223542.3899999997</v>
      </c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6"/>
    </row>
    <row r="117" spans="1:166" ht="26.25" customHeight="1" x14ac:dyDescent="0.2">
      <c r="A117" s="27" t="s">
        <v>153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9"/>
      <c r="AP117" s="30" t="s">
        <v>154</v>
      </c>
      <c r="AQ117" s="31"/>
      <c r="AR117" s="31"/>
      <c r="AS117" s="31"/>
      <c r="AT117" s="31"/>
      <c r="AU117" s="32"/>
      <c r="AV117" s="33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5"/>
      <c r="BL117" s="22">
        <v>7826354.1699999999</v>
      </c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4"/>
      <c r="CF117" s="22">
        <v>5512653.6900000004</v>
      </c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4"/>
      <c r="CW117" s="22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4"/>
      <c r="DN117" s="22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4"/>
      <c r="EE117" s="25">
        <f t="shared" si="5"/>
        <v>5512653.6900000004</v>
      </c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6"/>
    </row>
    <row r="118" spans="1:166" ht="27.75" customHeight="1" x14ac:dyDescent="0.2">
      <c r="A118" s="27" t="s">
        <v>155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36"/>
      <c r="AP118" s="37" t="s">
        <v>156</v>
      </c>
      <c r="AQ118" s="38"/>
      <c r="AR118" s="38"/>
      <c r="AS118" s="38"/>
      <c r="AT118" s="38"/>
      <c r="AU118" s="38"/>
      <c r="AV118" s="15"/>
      <c r="AW118" s="15"/>
      <c r="AX118" s="15"/>
      <c r="AY118" s="15"/>
      <c r="AZ118" s="15"/>
      <c r="BA118" s="15"/>
      <c r="BB118" s="15"/>
      <c r="BC118" s="15"/>
      <c r="BD118" s="15"/>
      <c r="BE118" s="16"/>
      <c r="BF118" s="17"/>
      <c r="BG118" s="17"/>
      <c r="BH118" s="17"/>
      <c r="BI118" s="17"/>
      <c r="BJ118" s="17"/>
      <c r="BK118" s="18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2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4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>
        <f t="shared" si="5"/>
        <v>0</v>
      </c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6"/>
    </row>
    <row r="119" spans="1:166" ht="24" customHeight="1" x14ac:dyDescent="0.2">
      <c r="A119" s="27" t="s">
        <v>157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9"/>
      <c r="AP119" s="30" t="s">
        <v>158</v>
      </c>
      <c r="AQ119" s="31"/>
      <c r="AR119" s="31"/>
      <c r="AS119" s="31"/>
      <c r="AT119" s="31"/>
      <c r="AU119" s="32"/>
      <c r="AV119" s="33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5"/>
      <c r="BL119" s="22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4"/>
      <c r="CF119" s="22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4"/>
      <c r="CW119" s="22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4"/>
      <c r="DN119" s="22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4"/>
      <c r="EE119" s="25">
        <f t="shared" si="5"/>
        <v>0</v>
      </c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6"/>
    </row>
    <row r="120" spans="1:166" ht="25.5" customHeight="1" x14ac:dyDescent="0.2">
      <c r="A120" s="11" t="s">
        <v>159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3"/>
      <c r="AP120" s="14" t="s">
        <v>160</v>
      </c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6"/>
      <c r="BF120" s="17"/>
      <c r="BG120" s="17"/>
      <c r="BH120" s="17"/>
      <c r="BI120" s="17"/>
      <c r="BJ120" s="17"/>
      <c r="BK120" s="18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19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1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>
        <f t="shared" si="5"/>
        <v>0</v>
      </c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10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66" ht="7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1.25" customHeight="1" x14ac:dyDescent="0.2">
      <c r="A129" s="3"/>
      <c r="B129" s="3"/>
      <c r="C129" s="2"/>
      <c r="D129" s="2"/>
      <c r="E129" s="2"/>
      <c r="F129" s="2"/>
      <c r="G129" s="2"/>
      <c r="H129" s="7"/>
      <c r="I129" s="7"/>
      <c r="J129" s="1"/>
      <c r="K129" s="1"/>
      <c r="L129" s="1"/>
      <c r="M129" s="1"/>
      <c r="N129" s="1"/>
      <c r="O129" s="1"/>
      <c r="P129" s="1"/>
      <c r="Q129" s="1"/>
    </row>
    <row r="130" spans="1:17" ht="9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</sheetData>
  <mergeCells count="871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CH46:CW46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103:AO104"/>
    <mergeCell ref="AP103:AU104"/>
    <mergeCell ref="AV103:BK104"/>
    <mergeCell ref="BL103:CE104"/>
    <mergeCell ref="A102:FJ102"/>
    <mergeCell ref="DX94:EJ94"/>
    <mergeCell ref="DK94:DW94"/>
    <mergeCell ref="A94:AJ94"/>
    <mergeCell ref="AK94:AP94"/>
    <mergeCell ref="AQ94:BB94"/>
    <mergeCell ref="BC94:BT94"/>
    <mergeCell ref="CF103:ES103"/>
    <mergeCell ref="ET103:FJ104"/>
    <mergeCell ref="CF104:CV104"/>
    <mergeCell ref="CW104:DM104"/>
    <mergeCell ref="DN104:ED104"/>
    <mergeCell ref="EE104:ES104"/>
    <mergeCell ref="EK94:EW94"/>
    <mergeCell ref="EX94:FJ94"/>
    <mergeCell ref="BU94:CG94"/>
    <mergeCell ref="CH94:CW94"/>
    <mergeCell ref="CX94:DJ94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EE107:ES107"/>
    <mergeCell ref="ET107:FJ107"/>
    <mergeCell ref="ET108:FJ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DN107:ED107"/>
    <mergeCell ref="CW109:DM109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CF109:CV109"/>
    <mergeCell ref="EE112:ES112"/>
    <mergeCell ref="ET112:FJ112"/>
    <mergeCell ref="ET113:FJ113"/>
    <mergeCell ref="A113:AO113"/>
    <mergeCell ref="AP113:AU113"/>
    <mergeCell ref="AV113:BK113"/>
    <mergeCell ref="BL113:CE113"/>
    <mergeCell ref="CF113:CV113"/>
    <mergeCell ref="CF111:CV111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CF112:CV112"/>
    <mergeCell ref="A114:AO114"/>
    <mergeCell ref="AP114:AU114"/>
    <mergeCell ref="AV114:BK114"/>
    <mergeCell ref="BL114:CE114"/>
    <mergeCell ref="CF114:CV114"/>
    <mergeCell ref="CW114:DM114"/>
    <mergeCell ref="DN114:ED114"/>
    <mergeCell ref="CW112:DM112"/>
    <mergeCell ref="DN112:ED112"/>
    <mergeCell ref="EE114:ES114"/>
    <mergeCell ref="ET114:FJ114"/>
    <mergeCell ref="CF115:CV115"/>
    <mergeCell ref="CW115:DM115"/>
    <mergeCell ref="DN115:ED115"/>
    <mergeCell ref="EE115:ES115"/>
    <mergeCell ref="CW113:DM113"/>
    <mergeCell ref="DN113:ED113"/>
    <mergeCell ref="EE113:ES113"/>
    <mergeCell ref="CW116:DM116"/>
    <mergeCell ref="DN116:ED116"/>
    <mergeCell ref="EE116:ES116"/>
    <mergeCell ref="ET116:FJ116"/>
    <mergeCell ref="CF117:CV117"/>
    <mergeCell ref="CW117:DM117"/>
    <mergeCell ref="DN117:ED117"/>
    <mergeCell ref="EE117:ES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ET118:FJ118"/>
    <mergeCell ref="A119:AO119"/>
    <mergeCell ref="AP119:AU119"/>
    <mergeCell ref="AV119:BK119"/>
    <mergeCell ref="BL119:CE119"/>
    <mergeCell ref="ET119:FJ119"/>
    <mergeCell ref="CF119:CV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CW119:DM119"/>
    <mergeCell ref="DN119:ED119"/>
    <mergeCell ref="EE119:ES119"/>
    <mergeCell ref="CW120:DM120"/>
    <mergeCell ref="DN120:ED120"/>
    <mergeCell ref="EE120:ES120"/>
    <mergeCell ref="CW118:DM118"/>
    <mergeCell ref="DN118:ED118"/>
    <mergeCell ref="EE118:ES118"/>
    <mergeCell ref="ET120:FJ120"/>
    <mergeCell ref="A120:AO120"/>
    <mergeCell ref="AP120:AU120"/>
    <mergeCell ref="AV120:BK120"/>
    <mergeCell ref="BL120:CE120"/>
    <mergeCell ref="CF120:CV120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azna-fbp-fo</dc:creator>
  <dc:description>POI HSSF rep:2.55.0.95</dc:description>
  <cp:lastModifiedBy>azna-fbp-fo</cp:lastModifiedBy>
  <dcterms:created xsi:type="dcterms:W3CDTF">2023-11-13T08:43:32Z</dcterms:created>
  <dcterms:modified xsi:type="dcterms:W3CDTF">2023-11-15T13:10:20Z</dcterms:modified>
</cp:coreProperties>
</file>