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3 06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ГР'!$Q$132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K48" i="1"/>
  <c r="EX48" i="1"/>
  <c r="DX49" i="1"/>
  <c r="EK49" i="1" s="1"/>
  <c r="DX50" i="1"/>
  <c r="EK50" i="1" s="1"/>
  <c r="EX50" i="1"/>
  <c r="DX51" i="1"/>
  <c r="EK51" i="1" s="1"/>
  <c r="EX51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K96" i="1"/>
  <c r="EX96" i="1"/>
  <c r="DX97" i="1"/>
  <c r="EE109" i="1"/>
  <c r="ET109" i="1"/>
  <c r="EE110" i="1"/>
  <c r="ET110" i="1"/>
  <c r="EE111" i="1"/>
  <c r="ET111" i="1"/>
  <c r="EE112" i="1"/>
  <c r="ET112" i="1"/>
  <c r="EE113" i="1"/>
  <c r="ET113" i="1"/>
  <c r="EE114" i="1"/>
  <c r="ET114" i="1"/>
  <c r="EE115" i="1"/>
  <c r="EE116" i="1"/>
  <c r="EE117" i="1"/>
  <c r="EE118" i="1"/>
  <c r="EE119" i="1"/>
  <c r="EE120" i="1"/>
  <c r="EE121" i="1"/>
  <c r="EE122" i="1"/>
  <c r="EE123" i="1"/>
  <c r="EX93" i="1" l="1"/>
  <c r="EX89" i="1"/>
  <c r="EX85" i="1"/>
  <c r="EX81" i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<sst xmlns="http://schemas.openxmlformats.org/spreadsheetml/2006/main" count="214" uniqueCount="167">
  <si>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</si>
  <si>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</si>
  <si>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</si>
  <si>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</si>
  <si>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</si>
  <si>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</si>
  <si>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</si>
  <si>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</si>
  <si>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</si>
  <si>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</si>
  <si>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</si>
  <si>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</si>
  <si>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</si>
  <si>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</si>
  <si>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</si>
  <si>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</si>
  <si>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</si>
  <si>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06.07.2023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</si>
  <si>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</si>
  <si>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</si>
  <si>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</si>
  <si>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</si>
  <si>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</si>
  <si>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</si>
  <si>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</si>
  <si>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</si>
  <si>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</si>
  <si>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</si>
  <si>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</si>
  <si>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</si>
  <si>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</si>
  <si>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</si>
  <si>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</si>
  <si>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</si>
  <si>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</si>
  <si>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</si>
  <si>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</si>
  <si>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</si>
  <si>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</si>
  <si>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</si>
  <si>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</si>
  <si>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</si>
  <si>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</si>
  <si>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</si>
  <si>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</si>
  <si>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</si>
  <si>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</si>
  <si>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</si>
  <si>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</si>
  <si>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</si>
  <si>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</si>
  <si>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</si>
  <si>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</si>
  <si>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29220216001100000150151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</si>
  <si>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</si>
  <si>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</si>
  <si>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</si>
  <si>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</si>
  <si>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</si>
  <si>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</si>
  <si>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</si>
  <si>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</si>
  <si>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</si>
  <si>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</si>
  <si>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</si>
  <si>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</si>
  <si>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</si>
  <si>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</si>
  <si>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</si>
  <si>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</si>
  <si>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13001029900002030121211</t>
  </si>
  <si>
    <t>Начисления на выплаты по оплате труда</t>
  </si>
  <si>
    <t>13001029900002030129213</t>
  </si>
  <si>
    <t>Работы, услуги по содержанию имущества</t>
  </si>
  <si>
    <t>13001046710010990244225</t>
  </si>
  <si>
    <t>13001049900002040121211</t>
  </si>
  <si>
    <t>13001049900002040129213</t>
  </si>
  <si>
    <t>Услуги связи</t>
  </si>
  <si>
    <t>13001049900002040244221</t>
  </si>
  <si>
    <t>Транспортные услуги</t>
  </si>
  <si>
    <t>13001049900002040244222</t>
  </si>
  <si>
    <t>Коммунальные услуги</t>
  </si>
  <si>
    <t>13001049900002040244223</t>
  </si>
  <si>
    <t>13001049900002040244225</t>
  </si>
  <si>
    <t>Прочие работы, услуги</t>
  </si>
  <si>
    <t>13001049900002040244226</t>
  </si>
  <si>
    <t>Страхование</t>
  </si>
  <si>
    <t>13001049900002040244227</t>
  </si>
  <si>
    <t>Увеличение стоимости горюче-смазочных материалов</t>
  </si>
  <si>
    <t>13001049900002040244343</t>
  </si>
  <si>
    <t>Увеличение стоимости прочих оборотных запасов (материалов)</t>
  </si>
  <si>
    <t>13001049900002040244346</t>
  </si>
  <si>
    <t>13001049900002040247223</t>
  </si>
  <si>
    <t>Налоги, пошлины и сборы</t>
  </si>
  <si>
    <t>13001049900002040852291</t>
  </si>
  <si>
    <t>Расходы</t>
  </si>
  <si>
    <t>13001119900007411870200</t>
  </si>
  <si>
    <t>13001139900002950851291</t>
  </si>
  <si>
    <t>13001139900092030244225</t>
  </si>
  <si>
    <t>13001139900092030244227</t>
  </si>
  <si>
    <t>13001139900092030852291</t>
  </si>
  <si>
    <t>13001139900092410244227</t>
  </si>
  <si>
    <t>13001139900097080244226</t>
  </si>
  <si>
    <t>13002039900051180121211</t>
  </si>
  <si>
    <t>13002039900051180129213</t>
  </si>
  <si>
    <t>13002039900051180244346</t>
  </si>
  <si>
    <t>13004069900090430244225</t>
  </si>
  <si>
    <t>1300409Б100078020244225</t>
  </si>
  <si>
    <t>Увеличение стоимости основных средств</t>
  </si>
  <si>
    <t>1300409Б100078020244310</t>
  </si>
  <si>
    <t>13004127900003150244222</t>
  </si>
  <si>
    <t>13004127900003150244343</t>
  </si>
  <si>
    <t>13005039900078010244226</t>
  </si>
  <si>
    <t>Увеличение стоимости строительных материалов</t>
  </si>
  <si>
    <t>13005039900078010244344</t>
  </si>
  <si>
    <t>13005039900078010244346</t>
  </si>
  <si>
    <t>13005039900078010247223</t>
  </si>
  <si>
    <t>13005039900078040244223</t>
  </si>
  <si>
    <t>13005039900078040244344</t>
  </si>
  <si>
    <t>13005039900078050244222</t>
  </si>
  <si>
    <t>13005039900078050244226</t>
  </si>
  <si>
    <t>13005039900078050244310</t>
  </si>
  <si>
    <t>13005039900078050244343</t>
  </si>
  <si>
    <t>13005039900078050244344</t>
  </si>
  <si>
    <t>13005039900078050244346</t>
  </si>
  <si>
    <t>Увеличение стоимости материальных запасов для целей капитальных вложений</t>
  </si>
  <si>
    <t>13006030910174460244347</t>
  </si>
  <si>
    <t>13007078830121450244226</t>
  </si>
  <si>
    <t>Увеличение стоимости прочих материальных запасов однократного применения</t>
  </si>
  <si>
    <t>13008010840144091244349</t>
  </si>
  <si>
    <t>13008010840144091851291</t>
  </si>
  <si>
    <t>13011028610112870244226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</si>
  <si>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</si>
  <si>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</si>
  <si>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</si>
  <si>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</si>
  <si>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</si>
  <si>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</si>
  <si>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</si>
  <si>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</si>
  <si>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</si>
  <si>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</si>
  <si>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</si>
  <si>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</si>
  <si>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</si>
  <si>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</si>
  <si>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</si>
  <si>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</si>
  <si>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</si>
  <si>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</si>
  <si>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</si>
  <si>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</si>
  <si>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</si>
  <si>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</si>
  <si>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</si>
  <si>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</si>
  <si>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</si>
  <si>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</si>
  <si>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</si>
  <si>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</si>
  <si>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</si>
  <si>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</si>
  <si>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</si>
  <si>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</si>
  <si>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</si>
  <si>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 xml:space="preserve">Исполнительный комитет Вахитовского сельского поселения Азнакаевского муниципального района РТ 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</si>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</sst>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3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70" t="s">
        <v>4</v>
      </c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2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165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166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7"/>
      <c r="AN16" s="80" t="s">
        <v>20</v>
      </c>
      <c r="AO16" s="76"/>
      <c r="AP16" s="76"/>
      <c r="AQ16" s="76"/>
      <c r="AR16" s="76"/>
      <c r="AS16" s="77"/>
      <c r="AT16" s="80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7"/>
      <c r="BJ16" s="80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67" t="s">
        <v>23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80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83"/>
    </row>
    <row r="17" spans="1:166" ht="57.7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9"/>
      <c r="AN17" s="81"/>
      <c r="AO17" s="78"/>
      <c r="AP17" s="78"/>
      <c r="AQ17" s="78"/>
      <c r="AR17" s="78"/>
      <c r="AS17" s="79"/>
      <c r="AT17" s="81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9"/>
      <c r="BJ17" s="81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9"/>
      <c r="CF17" s="68" t="s">
        <v>25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9"/>
      <c r="CW17" s="67" t="s">
        <v>26</v>
      </c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9"/>
      <c r="DN17" s="67" t="s">
        <v>27</v>
      </c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9"/>
      <c r="EE17" s="67" t="s">
        <v>28</v>
      </c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9"/>
      <c r="ET17" s="81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84"/>
    </row>
    <row r="18" spans="1:166" ht="12" customHeight="1" x14ac:dyDescent="0.2">
      <c r="A18" s="73">
        <v>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70">
        <v>2</v>
      </c>
      <c r="AO18" s="71"/>
      <c r="AP18" s="71"/>
      <c r="AQ18" s="71"/>
      <c r="AR18" s="71"/>
      <c r="AS18" s="72"/>
      <c r="AT18" s="70">
        <v>3</v>
      </c>
      <c r="AU18" s="71"/>
      <c r="AV18" s="71"/>
      <c r="AW18" s="71"/>
      <c r="AX18" s="71"/>
      <c r="AY18" s="71"/>
      <c r="AZ18" s="71"/>
      <c r="BA18" s="71"/>
      <c r="BB18" s="71"/>
      <c r="BC18" s="56"/>
      <c r="BD18" s="56"/>
      <c r="BE18" s="56"/>
      <c r="BF18" s="56"/>
      <c r="BG18" s="56"/>
      <c r="BH18" s="56"/>
      <c r="BI18" s="75"/>
      <c r="BJ18" s="70">
        <v>4</v>
      </c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2"/>
      <c r="CF18" s="70">
        <v>5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2"/>
      <c r="CW18" s="70">
        <v>6</v>
      </c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2"/>
      <c r="DN18" s="70">
        <v>7</v>
      </c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2"/>
      <c r="EE18" s="70">
        <v>8</v>
      </c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2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3922426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1425676.22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3" si="0">CF19+CW19+DN19</f>
        <v>1425676.22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3" si="1">BJ19-EE19</f>
        <v>2496749.7800000003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3922426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1425676.22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1425676.22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2496749.7800000003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145000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48636.82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48636.82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96363.18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1228.8399999999999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1228.8399999999999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-1228.8399999999999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85.15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-29.81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-29.81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29.81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48.6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16515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16515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-16515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97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255000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9128.7199999999993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9128.7199999999993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245871.28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1067000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592020.72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592020.72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474979.28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550000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10293.84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10293.84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539706.16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85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2000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600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600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1400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24.2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184.79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184.79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-184.79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36.4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263500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263500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263500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0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36.4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333300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183625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183625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149675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60.75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126420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63210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63210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63210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36.4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>
        <v>1180206</v>
      </c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236762.3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236762.3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943443.7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58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59</v>
      </c>
    </row>
    <row r="44" spans="1:166" ht="12.75" customHeight="1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</row>
    <row r="45" spans="1:166" ht="24" customHeight="1" x14ac:dyDescent="0.2">
      <c r="A45" s="76" t="s">
        <v>19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80" t="s">
        <v>20</v>
      </c>
      <c r="AL45" s="76"/>
      <c r="AM45" s="76"/>
      <c r="AN45" s="76"/>
      <c r="AO45" s="76"/>
      <c r="AP45" s="77"/>
      <c r="AQ45" s="80" t="s">
        <v>60</v>
      </c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7"/>
      <c r="BC45" s="80" t="s">
        <v>61</v>
      </c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7"/>
      <c r="BU45" s="80" t="s">
        <v>62</v>
      </c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7"/>
      <c r="CH45" s="67" t="s">
        <v>23</v>
      </c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9"/>
      <c r="EK45" s="67" t="s">
        <v>63</v>
      </c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91"/>
    </row>
    <row r="46" spans="1:166" ht="78.7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K46" s="81"/>
      <c r="AL46" s="78"/>
      <c r="AM46" s="78"/>
      <c r="AN46" s="78"/>
      <c r="AO46" s="78"/>
      <c r="AP46" s="79"/>
      <c r="AQ46" s="81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9"/>
      <c r="BC46" s="81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  <c r="BU46" s="81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9"/>
      <c r="CH46" s="68" t="s">
        <v>64</v>
      </c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9"/>
      <c r="CX46" s="67" t="s">
        <v>26</v>
      </c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9"/>
      <c r="DK46" s="67" t="s">
        <v>27</v>
      </c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9"/>
      <c r="DX46" s="67" t="s">
        <v>28</v>
      </c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9"/>
      <c r="EK46" s="81" t="s">
        <v>65</v>
      </c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9"/>
      <c r="EX46" s="67" t="s">
        <v>66</v>
      </c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91"/>
    </row>
    <row r="47" spans="1:166" ht="14.25" customHeight="1" x14ac:dyDescent="0.2">
      <c r="A47" s="73">
        <v>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4"/>
      <c r="AK47" s="70">
        <v>2</v>
      </c>
      <c r="AL47" s="71"/>
      <c r="AM47" s="71"/>
      <c r="AN47" s="71"/>
      <c r="AO47" s="71"/>
      <c r="AP47" s="72"/>
      <c r="AQ47" s="70">
        <v>3</v>
      </c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2"/>
      <c r="BC47" s="70">
        <v>4</v>
      </c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2"/>
      <c r="BU47" s="70">
        <v>5</v>
      </c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2"/>
      <c r="CH47" s="70">
        <v>6</v>
      </c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2"/>
      <c r="CX47" s="70">
        <v>7</v>
      </c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2"/>
      <c r="DK47" s="70">
        <v>8</v>
      </c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2"/>
      <c r="DX47" s="70">
        <v>9</v>
      </c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2"/>
      <c r="EK47" s="70">
        <v>10</v>
      </c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55">
        <v>11</v>
      </c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7"/>
    </row>
    <row r="48" spans="1:166" ht="15" customHeight="1" x14ac:dyDescent="0.2">
      <c r="A48" s="90" t="s">
        <v>67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60" t="s">
        <v>68</v>
      </c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5">
        <v>4041335.42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>
        <v>4041335.42</v>
      </c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>
        <v>1238242.68</v>
      </c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>
        <f t="shared" ref="DX48:DX79" si="2">CH48+CX48+DK48</f>
        <v>1238242.68</v>
      </c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>
        <f t="shared" ref="EK48:EK79" si="3">BC48-DX48</f>
        <v>2803092.74</v>
      </c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>
        <f t="shared" ref="EX48:EX79" si="4">BU48-DX48</f>
        <v>2803092.74</v>
      </c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6"/>
    </row>
    <row r="49" spans="1:166" ht="15" customHeight="1" x14ac:dyDescent="0.2">
      <c r="A49" s="28" t="s">
        <v>31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37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4041335.42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4041335.42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>
        <v>1238242.68</v>
      </c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1238242.68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2803092.74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2803092.74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12.75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516257.61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516257.61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>
        <v>304741.86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304741.86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211515.75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211515.75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24.2" customHeight="1" x14ac:dyDescent="0.2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154701.79999999999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154701.79999999999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>
        <v>90824.04</v>
      </c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90824.04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63877.759999999995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63877.759999999995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24.2" customHeight="1" x14ac:dyDescent="0.2">
      <c r="A52" s="88" t="s">
        <v>73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74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20000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20000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0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20000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20000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12.75" x14ac:dyDescent="0.2">
      <c r="A53" s="88" t="s">
        <v>69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75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335653.32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335653.32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157010.96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157010.96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178642.36000000002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178642.36000000002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24.2" customHeight="1" x14ac:dyDescent="0.2">
      <c r="A54" s="88" t="s">
        <v>71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76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101367.3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101367.3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47417.31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47417.31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53949.990000000005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53949.990000000005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12.75" x14ac:dyDescent="0.2">
      <c r="A55" s="88" t="s">
        <v>77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78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12000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12000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5296.2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5296.2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6703.8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6703.8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79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80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20000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20000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20000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20000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0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0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12.75" x14ac:dyDescent="0.2">
      <c r="A57" s="88" t="s">
        <v>81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82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3214.55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3214.55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594.53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594.53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2620.0200000000004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2620.0200000000004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73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83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111172.83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111172.83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>
        <v>31915</v>
      </c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31915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79257.83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79257.83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22473.51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22473.51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9101.25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9101.25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13372.259999999998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13372.259999999998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86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87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7000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7000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7000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7000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24.2" customHeight="1" x14ac:dyDescent="0.2">
      <c r="A61" s="88" t="s">
        <v>88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89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60000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60000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42883.32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42883.32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17116.68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17116.68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24.2" customHeight="1" x14ac:dyDescent="0.2">
      <c r="A62" s="88" t="s">
        <v>90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1580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1580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0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1580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1580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92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32775.08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32775.08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0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32775.08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32775.08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1988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1988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994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994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994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994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13000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13000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13000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13000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93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97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421300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421300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192943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192943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228357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228357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24.2" customHeight="1" x14ac:dyDescent="0.2">
      <c r="A67" s="88" t="s">
        <v>73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98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300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300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300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300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0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0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86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99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7000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7000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>
        <v>4275.91</v>
      </c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4275.91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2724.09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2724.09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93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100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2440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2440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1420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1420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1020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1020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86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101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1378.3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1378.3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0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1378.3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1378.3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12.75" x14ac:dyDescent="0.2">
      <c r="A71" s="88" t="s">
        <v>84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102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8102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8102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0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8102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8102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12.75" x14ac:dyDescent="0.2">
      <c r="A72" s="88" t="s">
        <v>69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103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88881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88881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44440.62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44440.62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44440.38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44440.38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24.2" customHeight="1" x14ac:dyDescent="0.2">
      <c r="A73" s="88" t="s">
        <v>71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104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26842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26842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13421.07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13421.07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13420.93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13420.93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24.2" customHeight="1" x14ac:dyDescent="0.2">
      <c r="A74" s="88" t="s">
        <v>90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105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10697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10697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5348.31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5348.31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5348.69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5348.69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24.2" customHeight="1" x14ac:dyDescent="0.2">
      <c r="A75" s="88" t="s">
        <v>73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106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66600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66600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3300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3300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63300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63300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24.2" customHeight="1" x14ac:dyDescent="0.2">
      <c r="A76" s="88" t="s">
        <v>73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107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210000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210000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210000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210000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24.2" customHeight="1" x14ac:dyDescent="0.2">
      <c r="A77" s="88" t="s">
        <v>108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109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30000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30000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30000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30000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79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110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103493.58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103493.58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103493.58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103493.58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24.2" customHeight="1" x14ac:dyDescent="0.2">
      <c r="A79" s="88" t="s">
        <v>88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111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199.54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199.54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199.54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199.54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12.75" x14ac:dyDescent="0.2">
      <c r="A80" s="88" t="s">
        <v>84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112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80000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80000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ref="DX80:DX97" si="5">CH80+CX80+DK80</f>
        <v>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ref="EK80:EK96" si="6">BC80-DX80</f>
        <v>80000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ref="EX80:EX96" si="7">BU80-DX80</f>
        <v>80000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113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114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2920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2920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5"/>
        <v>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6"/>
        <v>2920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7"/>
        <v>2920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90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115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104580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104580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5"/>
        <v>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6"/>
        <v>104580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7"/>
        <v>104580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12.75" x14ac:dyDescent="0.2">
      <c r="A83" s="88" t="s">
        <v>81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116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321639.65999999997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321639.65999999997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68349.73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5"/>
        <v>68349.73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6"/>
        <v>253289.93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7"/>
        <v>253289.93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81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117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19394.439999999999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19394.439999999999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799.57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5"/>
        <v>799.57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6"/>
        <v>18594.87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7"/>
        <v>18594.87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24.2" customHeight="1" x14ac:dyDescent="0.2">
      <c r="A85" s="88" t="s">
        <v>113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118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140000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140000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5"/>
        <v>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6"/>
        <v>140000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7"/>
        <v>140000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12.75" x14ac:dyDescent="0.2">
      <c r="A86" s="88" t="s">
        <v>79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119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94998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94998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20000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5"/>
        <v>20000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6"/>
        <v>74998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7"/>
        <v>74998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12.75" x14ac:dyDescent="0.2">
      <c r="A87" s="88" t="s">
        <v>84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120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90725.9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90725.9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5"/>
        <v>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6"/>
        <v>90725.9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7"/>
        <v>90725.9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24.2" customHeight="1" x14ac:dyDescent="0.2">
      <c r="A88" s="88" t="s">
        <v>108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121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357500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357500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5"/>
        <v>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6"/>
        <v>357500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7"/>
        <v>357500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24.2" customHeight="1" x14ac:dyDescent="0.2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122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50000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50000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11120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5"/>
        <v>11120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6"/>
        <v>38880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7"/>
        <v>38880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113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123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54560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54560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5"/>
        <v>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6"/>
        <v>54560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7"/>
        <v>54560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24.2" customHeight="1" x14ac:dyDescent="0.2">
      <c r="A91" s="88" t="s">
        <v>90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124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38100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38100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5"/>
        <v>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6"/>
        <v>38100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7"/>
        <v>38100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36.4" customHeight="1" x14ac:dyDescent="0.2">
      <c r="A92" s="88" t="s">
        <v>125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126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50000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50000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5"/>
        <v>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6"/>
        <v>50000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7"/>
        <v>50000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12.75" x14ac:dyDescent="0.2">
      <c r="A93" s="88" t="s">
        <v>84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127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20000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20000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>
        <v>4770</v>
      </c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5"/>
        <v>4770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6"/>
        <v>15230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7"/>
        <v>15230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36.4" customHeight="1" x14ac:dyDescent="0.2">
      <c r="A94" s="88" t="s">
        <v>128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129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203500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203500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141000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5"/>
        <v>141000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6"/>
        <v>62500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7"/>
        <v>62500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12.75" x14ac:dyDescent="0.2">
      <c r="A95" s="88" t="s">
        <v>93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130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14000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14000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>
        <v>6976</v>
      </c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5"/>
        <v>6976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6"/>
        <v>7024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7"/>
        <v>7024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12.75" x14ac:dyDescent="0.2">
      <c r="A96" s="88" t="s">
        <v>84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37"/>
      <c r="AL96" s="38"/>
      <c r="AM96" s="38"/>
      <c r="AN96" s="38"/>
      <c r="AO96" s="38"/>
      <c r="AP96" s="38"/>
      <c r="AQ96" s="38" t="s">
        <v>131</v>
      </c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25">
        <v>9000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>
        <v>9000</v>
      </c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>
        <v>9000</v>
      </c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f t="shared" si="5"/>
        <v>9000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>
        <f t="shared" si="6"/>
        <v>0</v>
      </c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>
        <f t="shared" si="7"/>
        <v>0</v>
      </c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24" customHeight="1" x14ac:dyDescent="0.2">
      <c r="A97" s="85" t="s">
        <v>132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6"/>
      <c r="AK97" s="14" t="s">
        <v>133</v>
      </c>
      <c r="AL97" s="15"/>
      <c r="AM97" s="15"/>
      <c r="AN97" s="15"/>
      <c r="AO97" s="15"/>
      <c r="AP97" s="15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9">
        <v>-118909.42</v>
      </c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>
        <v>-118909.42</v>
      </c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>
        <v>187433.54</v>
      </c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25">
        <f t="shared" si="5"/>
        <v>187433.54</v>
      </c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10"/>
    </row>
    <row r="98" spans="1:166" ht="24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134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135</v>
      </c>
    </row>
    <row r="105" spans="1:166" ht="12.75" customHeight="1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</row>
    <row r="106" spans="1:166" ht="11.25" customHeight="1" x14ac:dyDescent="0.2">
      <c r="A106" s="76" t="s">
        <v>19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7"/>
      <c r="AP106" s="80" t="s">
        <v>20</v>
      </c>
      <c r="AQ106" s="76"/>
      <c r="AR106" s="76"/>
      <c r="AS106" s="76"/>
      <c r="AT106" s="76"/>
      <c r="AU106" s="77"/>
      <c r="AV106" s="80" t="s">
        <v>136</v>
      </c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7"/>
      <c r="BL106" s="80" t="s">
        <v>61</v>
      </c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7"/>
      <c r="CF106" s="67" t="s">
        <v>23</v>
      </c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9"/>
      <c r="ET106" s="80" t="s">
        <v>24</v>
      </c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83"/>
    </row>
    <row r="107" spans="1:166" ht="69.75" customHeight="1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9"/>
      <c r="AP107" s="81"/>
      <c r="AQ107" s="78"/>
      <c r="AR107" s="78"/>
      <c r="AS107" s="78"/>
      <c r="AT107" s="78"/>
      <c r="AU107" s="79"/>
      <c r="AV107" s="81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9"/>
      <c r="BL107" s="81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9"/>
      <c r="CF107" s="68" t="s">
        <v>137</v>
      </c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9"/>
      <c r="CW107" s="67" t="s">
        <v>26</v>
      </c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9"/>
      <c r="DN107" s="67" t="s">
        <v>27</v>
      </c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9"/>
      <c r="EE107" s="67" t="s">
        <v>28</v>
      </c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9"/>
      <c r="ET107" s="81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84"/>
    </row>
    <row r="108" spans="1:166" ht="12" customHeight="1" x14ac:dyDescent="0.2">
      <c r="A108" s="73">
        <v>1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4"/>
      <c r="AP108" s="70">
        <v>2</v>
      </c>
      <c r="AQ108" s="71"/>
      <c r="AR108" s="71"/>
      <c r="AS108" s="71"/>
      <c r="AT108" s="71"/>
      <c r="AU108" s="72"/>
      <c r="AV108" s="70">
        <v>3</v>
      </c>
      <c r="AW108" s="71"/>
      <c r="AX108" s="71"/>
      <c r="AY108" s="71"/>
      <c r="AZ108" s="71"/>
      <c r="BA108" s="71"/>
      <c r="BB108" s="71"/>
      <c r="BC108" s="71"/>
      <c r="BD108" s="71"/>
      <c r="BE108" s="56"/>
      <c r="BF108" s="56"/>
      <c r="BG108" s="56"/>
      <c r="BH108" s="56"/>
      <c r="BI108" s="56"/>
      <c r="BJ108" s="56"/>
      <c r="BK108" s="75"/>
      <c r="BL108" s="70">
        <v>4</v>
      </c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2"/>
      <c r="CF108" s="70">
        <v>5</v>
      </c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2"/>
      <c r="CW108" s="70">
        <v>6</v>
      </c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2"/>
      <c r="DN108" s="70">
        <v>7</v>
      </c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2"/>
      <c r="EE108" s="70">
        <v>8</v>
      </c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2"/>
      <c r="ET108" s="55">
        <v>9</v>
      </c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7"/>
    </row>
    <row r="109" spans="1:166" ht="37.5" customHeight="1" x14ac:dyDescent="0.2">
      <c r="A109" s="58" t="s">
        <v>138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9"/>
      <c r="AP109" s="60" t="s">
        <v>139</v>
      </c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2"/>
      <c r="BF109" s="63"/>
      <c r="BG109" s="63"/>
      <c r="BH109" s="63"/>
      <c r="BI109" s="63"/>
      <c r="BJ109" s="63"/>
      <c r="BK109" s="64"/>
      <c r="BL109" s="65">
        <v>118909.42</v>
      </c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>
        <v>-187433.54</v>
      </c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>
        <f t="shared" ref="EE109:EE123" si="8">CF109+CW109+DN109</f>
        <v>-187433.54</v>
      </c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>
        <f t="shared" ref="ET109:ET114" si="9">BL109-CF109-CW109-DN109</f>
        <v>306342.96000000002</v>
      </c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6"/>
    </row>
    <row r="110" spans="1:166" ht="36.75" customHeight="1" x14ac:dyDescent="0.2">
      <c r="A110" s="52" t="s">
        <v>140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3"/>
      <c r="AP110" s="37" t="s">
        <v>141</v>
      </c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9"/>
      <c r="BF110" s="31"/>
      <c r="BG110" s="31"/>
      <c r="BH110" s="31"/>
      <c r="BI110" s="31"/>
      <c r="BJ110" s="31"/>
      <c r="BK110" s="32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2">
        <f t="shared" si="8"/>
        <v>0</v>
      </c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4"/>
      <c r="ET110" s="22">
        <f t="shared" si="9"/>
        <v>0</v>
      </c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54"/>
    </row>
    <row r="111" spans="1:166" ht="17.25" customHeight="1" x14ac:dyDescent="0.2">
      <c r="A111" s="40" t="s">
        <v>142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1"/>
      <c r="AP111" s="42"/>
      <c r="AQ111" s="43"/>
      <c r="AR111" s="43"/>
      <c r="AS111" s="43"/>
      <c r="AT111" s="43"/>
      <c r="AU111" s="44"/>
      <c r="AV111" s="45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7"/>
      <c r="BL111" s="48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50"/>
      <c r="CF111" s="48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50"/>
      <c r="CW111" s="48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50"/>
      <c r="DN111" s="48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50"/>
      <c r="EE111" s="25">
        <f t="shared" si="8"/>
        <v>0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>
        <f t="shared" si="9"/>
        <v>0</v>
      </c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24" customHeight="1" x14ac:dyDescent="0.2">
      <c r="A112" s="52" t="s">
        <v>143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3"/>
      <c r="AP112" s="37" t="s">
        <v>144</v>
      </c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9"/>
      <c r="BF112" s="31"/>
      <c r="BG112" s="31"/>
      <c r="BH112" s="31"/>
      <c r="BI112" s="31"/>
      <c r="BJ112" s="31"/>
      <c r="BK112" s="32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>
        <f t="shared" si="8"/>
        <v>0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>
        <f t="shared" si="9"/>
        <v>0</v>
      </c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6"/>
    </row>
    <row r="113" spans="1:166" ht="17.25" customHeight="1" x14ac:dyDescent="0.2">
      <c r="A113" s="40" t="s">
        <v>142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1"/>
      <c r="AP113" s="42"/>
      <c r="AQ113" s="43"/>
      <c r="AR113" s="43"/>
      <c r="AS113" s="43"/>
      <c r="AT113" s="43"/>
      <c r="AU113" s="44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7"/>
      <c r="BL113" s="48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50"/>
      <c r="CF113" s="48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50"/>
      <c r="CW113" s="48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50"/>
      <c r="DN113" s="48"/>
      <c r="DO113" s="49"/>
      <c r="DP113" s="49"/>
      <c r="DQ113" s="49"/>
      <c r="DR113" s="49"/>
      <c r="DS113" s="49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50"/>
      <c r="EE113" s="25">
        <f t="shared" si="8"/>
        <v>0</v>
      </c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>
        <f t="shared" si="9"/>
        <v>0</v>
      </c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6"/>
    </row>
    <row r="114" spans="1:166" ht="31.5" customHeight="1" x14ac:dyDescent="0.2">
      <c r="A114" s="51" t="s">
        <v>145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37" t="s">
        <v>146</v>
      </c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9"/>
      <c r="BF114" s="31"/>
      <c r="BG114" s="31"/>
      <c r="BH114" s="31"/>
      <c r="BI114" s="31"/>
      <c r="BJ114" s="31"/>
      <c r="BK114" s="32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>
        <f t="shared" si="8"/>
        <v>0</v>
      </c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>
        <f t="shared" si="9"/>
        <v>0</v>
      </c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6"/>
    </row>
    <row r="115" spans="1:166" ht="15" customHeight="1" x14ac:dyDescent="0.2">
      <c r="A115" s="28" t="s">
        <v>147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37" t="s">
        <v>148</v>
      </c>
      <c r="AQ115" s="38"/>
      <c r="AR115" s="38"/>
      <c r="AS115" s="38"/>
      <c r="AT115" s="38"/>
      <c r="AU115" s="38"/>
      <c r="AV115" s="15"/>
      <c r="AW115" s="15"/>
      <c r="AX115" s="15"/>
      <c r="AY115" s="15"/>
      <c r="AZ115" s="15"/>
      <c r="BA115" s="15"/>
      <c r="BB115" s="15"/>
      <c r="BC115" s="15"/>
      <c r="BD115" s="15"/>
      <c r="BE115" s="16"/>
      <c r="BF115" s="17"/>
      <c r="BG115" s="17"/>
      <c r="BH115" s="17"/>
      <c r="BI115" s="17"/>
      <c r="BJ115" s="17"/>
      <c r="BK115" s="18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>
        <f t="shared" si="8"/>
        <v>0</v>
      </c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6"/>
    </row>
    <row r="116" spans="1:166" ht="15" customHeight="1" x14ac:dyDescent="0.2">
      <c r="A116" s="28" t="s">
        <v>149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9"/>
      <c r="AP116" s="30" t="s">
        <v>150</v>
      </c>
      <c r="AQ116" s="31"/>
      <c r="AR116" s="31"/>
      <c r="AS116" s="31"/>
      <c r="AT116" s="31"/>
      <c r="AU116" s="32"/>
      <c r="AV116" s="33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5"/>
      <c r="BL116" s="22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4"/>
      <c r="CF116" s="22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4"/>
      <c r="CW116" s="22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4"/>
      <c r="DN116" s="22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4"/>
      <c r="EE116" s="25">
        <f t="shared" si="8"/>
        <v>0</v>
      </c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6"/>
    </row>
    <row r="117" spans="1:166" ht="31.5" customHeight="1" x14ac:dyDescent="0.2">
      <c r="A117" s="27" t="s">
        <v>151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36"/>
      <c r="AP117" s="37" t="s">
        <v>152</v>
      </c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31"/>
      <c r="BG117" s="31"/>
      <c r="BH117" s="31"/>
      <c r="BI117" s="31"/>
      <c r="BJ117" s="31"/>
      <c r="BK117" s="32"/>
      <c r="BL117" s="25">
        <v>118909.42</v>
      </c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>
        <v>-187433.54</v>
      </c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>
        <f t="shared" si="8"/>
        <v>-187433.54</v>
      </c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6"/>
    </row>
    <row r="118" spans="1:166" ht="38.25" customHeight="1" x14ac:dyDescent="0.2">
      <c r="A118" s="27" t="s">
        <v>153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9"/>
      <c r="AP118" s="30" t="s">
        <v>154</v>
      </c>
      <c r="AQ118" s="31"/>
      <c r="AR118" s="31"/>
      <c r="AS118" s="31"/>
      <c r="AT118" s="31"/>
      <c r="AU118" s="32"/>
      <c r="AV118" s="33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5"/>
      <c r="BL118" s="22">
        <v>118909.42</v>
      </c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4"/>
      <c r="CF118" s="22">
        <v>-187433.54</v>
      </c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4"/>
      <c r="CW118" s="22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4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>
        <f t="shared" si="8"/>
        <v>-187433.54</v>
      </c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6"/>
    </row>
    <row r="119" spans="1:166" ht="36" customHeight="1" x14ac:dyDescent="0.2">
      <c r="A119" s="27" t="s">
        <v>155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7" t="s">
        <v>156</v>
      </c>
      <c r="AQ119" s="38"/>
      <c r="AR119" s="38"/>
      <c r="AS119" s="38"/>
      <c r="AT119" s="38"/>
      <c r="AU119" s="38"/>
      <c r="AV119" s="15"/>
      <c r="AW119" s="15"/>
      <c r="AX119" s="15"/>
      <c r="AY119" s="15"/>
      <c r="AZ119" s="15"/>
      <c r="BA119" s="15"/>
      <c r="BB119" s="15"/>
      <c r="BC119" s="15"/>
      <c r="BD119" s="15"/>
      <c r="BE119" s="16"/>
      <c r="BF119" s="17"/>
      <c r="BG119" s="17"/>
      <c r="BH119" s="17"/>
      <c r="BI119" s="17"/>
      <c r="BJ119" s="17"/>
      <c r="BK119" s="18"/>
      <c r="BL119" s="25">
        <v>-3922426</v>
      </c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>
        <v>-1425676.22</v>
      </c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>
        <f t="shared" si="8"/>
        <v>-1425676.22</v>
      </c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6"/>
    </row>
    <row r="120" spans="1:166" ht="26.25" customHeight="1" x14ac:dyDescent="0.2">
      <c r="A120" s="27" t="s">
        <v>157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30" t="s">
        <v>158</v>
      </c>
      <c r="AQ120" s="31"/>
      <c r="AR120" s="31"/>
      <c r="AS120" s="31"/>
      <c r="AT120" s="31"/>
      <c r="AU120" s="32"/>
      <c r="AV120" s="33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5"/>
      <c r="BL120" s="22">
        <v>4041335.42</v>
      </c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4"/>
      <c r="CF120" s="22">
        <v>1238242.68</v>
      </c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4"/>
      <c r="CW120" s="22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4"/>
      <c r="DN120" s="22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4"/>
      <c r="EE120" s="25">
        <f t="shared" si="8"/>
        <v>1238242.68</v>
      </c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6"/>
    </row>
    <row r="121" spans="1:166" ht="27.75" customHeight="1" x14ac:dyDescent="0.2">
      <c r="A121" s="27" t="s">
        <v>159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36"/>
      <c r="AP121" s="37" t="s">
        <v>160</v>
      </c>
      <c r="AQ121" s="38"/>
      <c r="AR121" s="38"/>
      <c r="AS121" s="38"/>
      <c r="AT121" s="38"/>
      <c r="AU121" s="38"/>
      <c r="AV121" s="15"/>
      <c r="AW121" s="15"/>
      <c r="AX121" s="15"/>
      <c r="AY121" s="15"/>
      <c r="AZ121" s="15"/>
      <c r="BA121" s="15"/>
      <c r="BB121" s="15"/>
      <c r="BC121" s="15"/>
      <c r="BD121" s="15"/>
      <c r="BE121" s="16"/>
      <c r="BF121" s="17"/>
      <c r="BG121" s="17"/>
      <c r="BH121" s="17"/>
      <c r="BI121" s="17"/>
      <c r="BJ121" s="17"/>
      <c r="BK121" s="18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2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4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>
        <f t="shared" si="8"/>
        <v>0</v>
      </c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6"/>
    </row>
    <row r="122" spans="1:166" ht="24" customHeight="1" x14ac:dyDescent="0.2">
      <c r="A122" s="27" t="s">
        <v>161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9"/>
      <c r="AP122" s="30" t="s">
        <v>162</v>
      </c>
      <c r="AQ122" s="31"/>
      <c r="AR122" s="31"/>
      <c r="AS122" s="31"/>
      <c r="AT122" s="31"/>
      <c r="AU122" s="32"/>
      <c r="AV122" s="33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5"/>
      <c r="BL122" s="22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4"/>
      <c r="CF122" s="22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4"/>
      <c r="CW122" s="22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4"/>
      <c r="DN122" s="22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4"/>
      <c r="EE122" s="25">
        <f t="shared" si="8"/>
        <v>0</v>
      </c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6"/>
    </row>
    <row r="123" spans="1:166" ht="25.5" customHeight="1" x14ac:dyDescent="0.2">
      <c r="A123" s="11" t="s">
        <v>163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3"/>
      <c r="AP123" s="14" t="s">
        <v>164</v>
      </c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6"/>
      <c r="BF123" s="17"/>
      <c r="BG123" s="17"/>
      <c r="BH123" s="17"/>
      <c r="BI123" s="17"/>
      <c r="BJ123" s="17"/>
      <c r="BK123" s="18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19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1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>
        <f t="shared" si="8"/>
        <v>0</v>
      </c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10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1.25" customHeight="1" x14ac:dyDescent="0.2">
      <c r="A132" s="3"/>
      <c r="B132" s="3"/>
      <c r="C132" s="2"/>
      <c r="D132" s="2"/>
      <c r="E132" s="2"/>
      <c r="F132" s="2"/>
      <c r="G132" s="2"/>
      <c r="H132" s="7"/>
      <c r="I132" s="7"/>
      <c r="J132" s="1"/>
      <c r="K132" s="1"/>
      <c r="L132" s="1"/>
      <c r="M132" s="1"/>
      <c r="N132" s="1"/>
      <c r="O132" s="1"/>
      <c r="P132" s="1"/>
      <c r="Q132" s="1"/>
    </row>
    <row r="133" spans="1:17" ht="9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</sheetData>
  <mergeCells count="90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EE115:ES115"/>
    <mergeCell ref="ET115:FJ115"/>
    <mergeCell ref="ET116:FJ116"/>
    <mergeCell ref="A116:AO116"/>
    <mergeCell ref="AP116:AU116"/>
    <mergeCell ref="AV116:BK116"/>
    <mergeCell ref="BL116:CE116"/>
    <mergeCell ref="CF116:CV116"/>
    <mergeCell ref="CF114:CV114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CF115:CV115"/>
    <mergeCell ref="A117:AO117"/>
    <mergeCell ref="AP117:AU117"/>
    <mergeCell ref="AV117:BK117"/>
    <mergeCell ref="BL117:CE117"/>
    <mergeCell ref="CF117:CV117"/>
    <mergeCell ref="CW117:DM117"/>
    <mergeCell ref="DN117:ED117"/>
    <mergeCell ref="CW115:DM115"/>
    <mergeCell ref="DN115:ED115"/>
    <mergeCell ref="EE117:ES117"/>
    <mergeCell ref="ET117:FJ117"/>
    <mergeCell ref="CF118:CV118"/>
    <mergeCell ref="CW118:DM118"/>
    <mergeCell ref="DN118:ED118"/>
    <mergeCell ref="EE118:ES118"/>
    <mergeCell ref="CW116:DM116"/>
    <mergeCell ref="DN116:ED116"/>
    <mergeCell ref="EE116:ES116"/>
    <mergeCell ref="CW119:DM119"/>
    <mergeCell ref="DN119:ED119"/>
    <mergeCell ref="EE119:ES119"/>
    <mergeCell ref="ET119:FJ119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ET121:FJ121"/>
    <mergeCell ref="A122:AO122"/>
    <mergeCell ref="AP122:AU122"/>
    <mergeCell ref="AV122:BK122"/>
    <mergeCell ref="BL122:CE122"/>
    <mergeCell ref="ET122:FJ122"/>
    <mergeCell ref="CF122:CV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CW122:DM122"/>
    <mergeCell ref="DN122:ED122"/>
    <mergeCell ref="EE122:ES122"/>
    <mergeCell ref="CW123:DM123"/>
    <mergeCell ref="DN123:ED123"/>
    <mergeCell ref="EE123:ES123"/>
    <mergeCell ref="CW121:DM121"/>
    <mergeCell ref="DN121:ED121"/>
    <mergeCell ref="EE121:ES121"/>
    <mergeCell ref="ET123:FJ123"/>
    <mergeCell ref="A123:AO123"/>
    <mergeCell ref="AP123:AU123"/>
    <mergeCell ref="AV123:BK123"/>
    <mergeCell ref="BL123:CE123"/>
    <mergeCell ref="CF123:CV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rep:2.55.0.95</dc:description>
  <cp:lastModifiedBy>azna-admin-to</cp:lastModifiedBy>
  <dcterms:created xsi:type="dcterms:W3CDTF">2023-07-06T11:45:02Z</dcterms:created>
  <dcterms:modified xsi:type="dcterms:W3CDTF">2023-07-06T12:29:14Z</dcterms:modified>
</cp:coreProperties>
</file>