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4 03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ГР'!$O$122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DX46" i="1"/>
  <c r="EK46" i="1" s="1"/>
  <c r="EX46" i="1"/>
  <c r="DX47" i="1"/>
  <c r="EK47" i="1" s="1"/>
  <c r="EX47" i="1"/>
  <c r="DX48" i="1"/>
  <c r="EK48" i="1"/>
  <c r="EX48" i="1"/>
  <c r="DX49" i="1"/>
  <c r="EK49" i="1" s="1"/>
  <c r="DX50" i="1"/>
  <c r="EK50" i="1" s="1"/>
  <c r="EX50" i="1"/>
  <c r="DX51" i="1"/>
  <c r="EK51" i="1" s="1"/>
  <c r="EX51" i="1"/>
  <c r="DX52" i="1"/>
  <c r="EK52" i="1"/>
  <c r="EX52" i="1"/>
  <c r="DX53" i="1"/>
  <c r="EK53" i="1" s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/>
  <c r="EX80" i="1"/>
  <c r="DX81" i="1"/>
  <c r="EK81" i="1" s="1"/>
  <c r="DX82" i="1"/>
  <c r="EK82" i="1" s="1"/>
  <c r="EX82" i="1"/>
  <c r="DX83" i="1"/>
  <c r="EK83" i="1" s="1"/>
  <c r="EX83" i="1"/>
  <c r="DX84" i="1"/>
  <c r="EK84" i="1"/>
  <c r="EX84" i="1"/>
  <c r="DX85" i="1"/>
  <c r="EK85" i="1" s="1"/>
  <c r="DX86" i="1"/>
  <c r="EK86" i="1" s="1"/>
  <c r="EX86" i="1"/>
  <c r="DX87" i="1"/>
  <c r="EE99" i="1"/>
  <c r="ET99" i="1"/>
  <c r="EE100" i="1"/>
  <c r="ET100" i="1"/>
  <c r="EE101" i="1"/>
  <c r="ET101" i="1"/>
  <c r="EE102" i="1"/>
  <c r="ET102" i="1"/>
  <c r="EE103" i="1"/>
  <c r="ET103" i="1"/>
  <c r="EE104" i="1"/>
  <c r="ET104" i="1"/>
  <c r="EE105" i="1"/>
  <c r="EE106" i="1"/>
  <c r="EE107" i="1"/>
  <c r="EE108" i="1"/>
  <c r="EE109" i="1"/>
  <c r="EE110" i="1"/>
  <c r="EE111" i="1"/>
  <c r="EE112" i="1"/>
  <c r="EE113" i="1"/>
  <c r="EX85" i="1" l="1"/>
  <c r="EX81" i="1"/>
  <c r="EX77" i="1"/>
  <c r="EX73" i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<sst xmlns="http://schemas.openxmlformats.org/spreadsheetml/2006/main" count="194" uniqueCount="154">
  <si>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</si>
  <si>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</si>
  <si>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</si>
  <si>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</si>
  <si>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</si>
  <si>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</si>
  <si>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</si>
  <si>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</si>
  <si>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</si>
  <si>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</si>
  <si>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</si>
  <si>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</si>
  <si>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</si>
  <si>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</si>
  <si>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</si>
  <si>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</si>
  <si>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01.04.2024 г.</t>
  </si>
  <si>
    <t>05.04.2024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</si>
  <si>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</si>
  <si>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</si>
  <si>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</si>
  <si>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</si>
  <si>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</si>
  <si>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</si>
  <si>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</si>
  <si>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</si>
  <si>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</si>
  <si>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</si>
  <si>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</si>
  <si>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</si>
  <si>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</si>
  <si>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</si>
  <si>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</si>
  <si>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</si>
  <si>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</si>
  <si>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</si>
  <si>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</si>
  <si>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</si>
  <si>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</si>
  <si>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</si>
  <si>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</si>
  <si>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</si>
  <si>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</si>
  <si>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</si>
  <si>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</si>
  <si>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</si>
  <si>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Средства самообложения граждан, зачисляемые в бюджеты сельских поселений</t>
  </si>
  <si>
    <t>29211714030100000150155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</si>
  <si>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</si>
  <si>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</si>
  <si>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</si>
  <si>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</si>
  <si>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</si>
  <si>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29220705020100000150155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</si>
  <si>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</si>
  <si>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</si>
  <si>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</si>
  <si>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</si>
  <si>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</si>
  <si>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</si>
  <si>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</si>
  <si>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</si>
  <si>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</si>
  <si>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</si>
  <si>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</si>
  <si>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</si>
  <si>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11901029900002030121211</t>
  </si>
  <si>
    <t>Социальные пособия и компенсации персоналу в денежной форме</t>
  </si>
  <si>
    <t>11901029900002030121266</t>
  </si>
  <si>
    <t>Начисления на выплаты по оплате труда</t>
  </si>
  <si>
    <t>11901029900002030129213</t>
  </si>
  <si>
    <t>Работы, услуги по содержанию имущества</t>
  </si>
  <si>
    <t>11901046710010990244225</t>
  </si>
  <si>
    <t>11901049900002040121211</t>
  </si>
  <si>
    <t>11901049900002040121266</t>
  </si>
  <si>
    <t>11901049900002040129213</t>
  </si>
  <si>
    <t>Услуги связи</t>
  </si>
  <si>
    <t>11901049900002040244221</t>
  </si>
  <si>
    <t>Коммунальные услуги</t>
  </si>
  <si>
    <t>11901049900002040244223</t>
  </si>
  <si>
    <t>11901049900002040244225</t>
  </si>
  <si>
    <t>Прочие работы, услуги</t>
  </si>
  <si>
    <t>11901049900002040244226</t>
  </si>
  <si>
    <t>Страхование</t>
  </si>
  <si>
    <t>11901049900002040244227</t>
  </si>
  <si>
    <t>Увеличение стоимости горюче-смазочных материалов</t>
  </si>
  <si>
    <t>11901049900002040244343</t>
  </si>
  <si>
    <t>11901049900002040247223</t>
  </si>
  <si>
    <t>Налоги, пошлины и сборы</t>
  </si>
  <si>
    <t>11901049900002040852291</t>
  </si>
  <si>
    <t>Расходы</t>
  </si>
  <si>
    <t>11901119900007411870200</t>
  </si>
  <si>
    <t>11901139900002950851291</t>
  </si>
  <si>
    <t>11901139900092030244225</t>
  </si>
  <si>
    <t>11901139900092030244227</t>
  </si>
  <si>
    <t>11901139900092030852291</t>
  </si>
  <si>
    <t>11901139900092410244227</t>
  </si>
  <si>
    <t>11901139900097080244226</t>
  </si>
  <si>
    <t>11902039900151180121211</t>
  </si>
  <si>
    <t>11902039900151180129213</t>
  </si>
  <si>
    <t>Увеличение стоимости прочих оборотных запасов (материалов)</t>
  </si>
  <si>
    <t>11902039900151180244346</t>
  </si>
  <si>
    <t>11903106710010990852291</t>
  </si>
  <si>
    <t>11904069900090430244225</t>
  </si>
  <si>
    <t>11904127900003150244225</t>
  </si>
  <si>
    <t>11905039900078010247223</t>
  </si>
  <si>
    <t>11905039900078040244223</t>
  </si>
  <si>
    <t>Транспортные услуги</t>
  </si>
  <si>
    <t>11905039900078050244222</t>
  </si>
  <si>
    <t>11905039900078050244226</t>
  </si>
  <si>
    <t>11905039900078050244343</t>
  </si>
  <si>
    <t>11905039900078050244346</t>
  </si>
  <si>
    <t>Увеличение стоимости прочих материальных запасов однократного применения</t>
  </si>
  <si>
    <t>11908010840144091244349</t>
  </si>
  <si>
    <t>11908010840144091851291</t>
  </si>
  <si>
    <t>Перечисления другим бюджетам бюджетной системы Российской Федерации</t>
  </si>
  <si>
    <t>11908019900025600540251</t>
  </si>
  <si>
    <t>11911028610112870244226</t>
  </si>
  <si>
    <t>11914039900020860521251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</si>
  <si>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</si>
  <si>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</si>
  <si>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</si>
  <si>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</si>
  <si>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</si>
  <si>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</si>
  <si>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</si>
  <si>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</si>
  <si>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</si>
  <si>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</si>
  <si>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</si>
  <si>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</si>
  <si>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</si>
  <si>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</si>
  <si>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</si>
  <si>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</si>
  <si>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</si>
  <si>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</si>
  <si>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</si>
  <si>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</si>
  <si>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</si>
  <si>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</si>
  <si>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</si>
  <si>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</si>
  <si>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</si>
  <si>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</si>
  <si>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</si>
  <si>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</si>
  <si>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</si>
  <si>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</si>
  <si>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</si>
  <si>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</si>
  <si>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</si>
  <si>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Тумутукского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</si>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</sst>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3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70" t="s">
        <v>4</v>
      </c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2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152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153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80" t="s">
        <v>20</v>
      </c>
      <c r="AO16" s="76"/>
      <c r="AP16" s="76"/>
      <c r="AQ16" s="76"/>
      <c r="AR16" s="76"/>
      <c r="AS16" s="77"/>
      <c r="AT16" s="80" t="s">
        <v>21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7"/>
      <c r="BJ16" s="80" t="s">
        <v>22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7"/>
      <c r="CF16" s="67" t="s">
        <v>23</v>
      </c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9"/>
      <c r="ET16" s="80" t="s">
        <v>24</v>
      </c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83"/>
    </row>
    <row r="17" spans="1:166" ht="57.75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  <c r="AN17" s="81"/>
      <c r="AO17" s="78"/>
      <c r="AP17" s="78"/>
      <c r="AQ17" s="78"/>
      <c r="AR17" s="78"/>
      <c r="AS17" s="79"/>
      <c r="AT17" s="81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  <c r="BJ17" s="81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9"/>
      <c r="CF17" s="68" t="s">
        <v>25</v>
      </c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9"/>
      <c r="CW17" s="67" t="s">
        <v>26</v>
      </c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9"/>
      <c r="DN17" s="67" t="s">
        <v>27</v>
      </c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9"/>
      <c r="EE17" s="67" t="s">
        <v>28</v>
      </c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9"/>
      <c r="ET17" s="81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84"/>
    </row>
    <row r="18" spans="1:166" ht="12" customHeight="1" x14ac:dyDescent="0.2">
      <c r="A18" s="73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70">
        <v>2</v>
      </c>
      <c r="AO18" s="71"/>
      <c r="AP18" s="71"/>
      <c r="AQ18" s="71"/>
      <c r="AR18" s="71"/>
      <c r="AS18" s="72"/>
      <c r="AT18" s="70">
        <v>3</v>
      </c>
      <c r="AU18" s="71"/>
      <c r="AV18" s="71"/>
      <c r="AW18" s="71"/>
      <c r="AX18" s="71"/>
      <c r="AY18" s="71"/>
      <c r="AZ18" s="71"/>
      <c r="BA18" s="71"/>
      <c r="BB18" s="71"/>
      <c r="BC18" s="56"/>
      <c r="BD18" s="56"/>
      <c r="BE18" s="56"/>
      <c r="BF18" s="56"/>
      <c r="BG18" s="56"/>
      <c r="BH18" s="56"/>
      <c r="BI18" s="75"/>
      <c r="BJ18" s="70">
        <v>4</v>
      </c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2"/>
      <c r="CF18" s="70">
        <v>5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2"/>
      <c r="CW18" s="70">
        <v>6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N18" s="70">
        <v>7</v>
      </c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2"/>
      <c r="EE18" s="70">
        <v>8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4244138.6100000003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1773308.76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1" si="0">CF19+CW19+DN19</f>
        <v>1773308.76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1" si="1">BJ19-EE19</f>
        <v>2470829.8500000006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4244138.6100000003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1773308.76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1773308.76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2470829.8500000006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389000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93718.48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93718.48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295281.52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85.15" customHeight="1" x14ac:dyDescent="0.2">
      <c r="A22" s="88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26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26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-26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48.6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>
        <v>90000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121659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121659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-31659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97.15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>
        <v>246000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10474.299999999999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10474.299999999999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235525.7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85.1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2500000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1115568.01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1115568.01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1384431.99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594000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24269.21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24269.21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569730.79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85.1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1000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1000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-1000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36.4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319700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319700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-319700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60.75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>
        <v>152500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38125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38125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114375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36.4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272638.61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48668.76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48668.76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223969.84999999998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48.6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100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100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-100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54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55</v>
      </c>
    </row>
    <row r="42" spans="1:166" ht="12.75" customHeight="1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</row>
    <row r="43" spans="1:166" ht="24" customHeight="1" x14ac:dyDescent="0.2">
      <c r="A43" s="76" t="s">
        <v>19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80" t="s">
        <v>20</v>
      </c>
      <c r="AL43" s="76"/>
      <c r="AM43" s="76"/>
      <c r="AN43" s="76"/>
      <c r="AO43" s="76"/>
      <c r="AP43" s="77"/>
      <c r="AQ43" s="80" t="s">
        <v>56</v>
      </c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7"/>
      <c r="BC43" s="80" t="s">
        <v>57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7"/>
      <c r="BU43" s="80" t="s">
        <v>58</v>
      </c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7"/>
      <c r="CH43" s="67" t="s">
        <v>23</v>
      </c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9"/>
      <c r="EK43" s="67" t="s">
        <v>59</v>
      </c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91"/>
    </row>
    <row r="44" spans="1:166" ht="78.7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81"/>
      <c r="AL44" s="78"/>
      <c r="AM44" s="78"/>
      <c r="AN44" s="78"/>
      <c r="AO44" s="78"/>
      <c r="AP44" s="79"/>
      <c r="AQ44" s="81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81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  <c r="BU44" s="81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9"/>
      <c r="CH44" s="68" t="s">
        <v>60</v>
      </c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9"/>
      <c r="CX44" s="67" t="s">
        <v>26</v>
      </c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9"/>
      <c r="DK44" s="67" t="s">
        <v>27</v>
      </c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9"/>
      <c r="DX44" s="67" t="s">
        <v>28</v>
      </c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9"/>
      <c r="EK44" s="81" t="s">
        <v>61</v>
      </c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9"/>
      <c r="EX44" s="67" t="s">
        <v>62</v>
      </c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91"/>
    </row>
    <row r="45" spans="1:166" ht="14.25" customHeight="1" x14ac:dyDescent="0.2">
      <c r="A45" s="73">
        <v>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4"/>
      <c r="AK45" s="70">
        <v>2</v>
      </c>
      <c r="AL45" s="71"/>
      <c r="AM45" s="71"/>
      <c r="AN45" s="71"/>
      <c r="AO45" s="71"/>
      <c r="AP45" s="72"/>
      <c r="AQ45" s="70">
        <v>3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70">
        <v>4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2"/>
      <c r="BU45" s="70">
        <v>5</v>
      </c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2"/>
      <c r="CH45" s="70">
        <v>6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2"/>
      <c r="CX45" s="70">
        <v>7</v>
      </c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2"/>
      <c r="DK45" s="70">
        <v>8</v>
      </c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2"/>
      <c r="DX45" s="70">
        <v>9</v>
      </c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2"/>
      <c r="EK45" s="70">
        <v>10</v>
      </c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55">
        <v>11</v>
      </c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7"/>
    </row>
    <row r="46" spans="1:166" ht="15" customHeight="1" x14ac:dyDescent="0.2">
      <c r="A46" s="90" t="s">
        <v>63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60" t="s">
        <v>64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5">
        <v>4394138.6100000003</v>
      </c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>
        <v>4394138.6100000003</v>
      </c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>
        <v>1210706.01</v>
      </c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>
        <f t="shared" ref="DX46:DX87" si="2">CH46+CX46+DK46</f>
        <v>1210706.01</v>
      </c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>
        <f t="shared" ref="EK46:EK86" si="3">BC46-DX46</f>
        <v>3183432.6000000006</v>
      </c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>
        <f t="shared" ref="EX46:EX86" si="4">BU46-DX46</f>
        <v>3183432.6000000006</v>
      </c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6"/>
    </row>
    <row r="47" spans="1:166" ht="15" customHeight="1" x14ac:dyDescent="0.2">
      <c r="A47" s="28" t="s">
        <v>31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7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25">
        <v>4394138.6100000003</v>
      </c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>
        <v>4394138.6100000003</v>
      </c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>
        <v>1210706.01</v>
      </c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>
        <f t="shared" si="2"/>
        <v>1210706.01</v>
      </c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>
        <f t="shared" si="3"/>
        <v>3183432.6000000006</v>
      </c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>
        <f t="shared" si="4"/>
        <v>3183432.6000000006</v>
      </c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6"/>
    </row>
    <row r="48" spans="1:166" ht="12.75" x14ac:dyDescent="0.2">
      <c r="A48" s="88" t="s">
        <v>65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37"/>
      <c r="AL48" s="38"/>
      <c r="AM48" s="38"/>
      <c r="AN48" s="38"/>
      <c r="AO48" s="38"/>
      <c r="AP48" s="38"/>
      <c r="AQ48" s="38" t="s">
        <v>66</v>
      </c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25">
        <v>496572.95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>
        <v>496572.95</v>
      </c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>
        <v>122558.88</v>
      </c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>
        <f t="shared" si="2"/>
        <v>122558.88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>
        <f t="shared" si="3"/>
        <v>374014.07</v>
      </c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>
        <f t="shared" si="4"/>
        <v>374014.07</v>
      </c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6"/>
    </row>
    <row r="49" spans="1:166" ht="24.2" customHeight="1" x14ac:dyDescent="0.2">
      <c r="A49" s="88" t="s">
        <v>67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37"/>
      <c r="AL49" s="38"/>
      <c r="AM49" s="38"/>
      <c r="AN49" s="38"/>
      <c r="AO49" s="38"/>
      <c r="AP49" s="38"/>
      <c r="AQ49" s="38" t="s">
        <v>68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25">
        <v>13082.04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>
        <v>13082.04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>
        <v>13082.04</v>
      </c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>
        <f t="shared" si="2"/>
        <v>13082.04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 t="shared" si="3"/>
        <v>0</v>
      </c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>
        <f t="shared" si="4"/>
        <v>0</v>
      </c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6"/>
    </row>
    <row r="50" spans="1:166" ht="24.2" customHeight="1" x14ac:dyDescent="0.2">
      <c r="A50" s="88" t="s">
        <v>69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37"/>
      <c r="AL50" s="38"/>
      <c r="AM50" s="38"/>
      <c r="AN50" s="38"/>
      <c r="AO50" s="38"/>
      <c r="AP50" s="38"/>
      <c r="AQ50" s="38" t="s">
        <v>70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25">
        <v>153915.76999999999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>
        <v>153915.76999999999</v>
      </c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>
        <v>37012.78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>
        <f t="shared" si="2"/>
        <v>37012.78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>
        <f t="shared" si="3"/>
        <v>116902.98999999999</v>
      </c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>
        <f t="shared" si="4"/>
        <v>116902.98999999999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6"/>
    </row>
    <row r="51" spans="1:166" ht="24.2" customHeight="1" x14ac:dyDescent="0.2">
      <c r="A51" s="88" t="s">
        <v>71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37"/>
      <c r="AL51" s="38"/>
      <c r="AM51" s="38"/>
      <c r="AN51" s="38"/>
      <c r="AO51" s="38"/>
      <c r="AP51" s="38"/>
      <c r="AQ51" s="38" t="s">
        <v>72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25">
        <v>12000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12000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2"/>
        <v>0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3"/>
        <v>12000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4"/>
        <v>12000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6"/>
    </row>
    <row r="52" spans="1:166" ht="12.75" x14ac:dyDescent="0.2">
      <c r="A52" s="88" t="s">
        <v>65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7"/>
      <c r="AL52" s="38"/>
      <c r="AM52" s="38"/>
      <c r="AN52" s="38"/>
      <c r="AO52" s="38"/>
      <c r="AP52" s="38"/>
      <c r="AQ52" s="38" t="s">
        <v>73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25">
        <v>623820.04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v>623820.04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>
        <v>149699.24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2"/>
        <v>149699.24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3"/>
        <v>474120.80000000005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4"/>
        <v>474120.80000000005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6"/>
    </row>
    <row r="53" spans="1:166" ht="24.2" customHeight="1" x14ac:dyDescent="0.2">
      <c r="A53" s="88" t="s">
        <v>67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37"/>
      <c r="AL53" s="38"/>
      <c r="AM53" s="38"/>
      <c r="AN53" s="38"/>
      <c r="AO53" s="38"/>
      <c r="AP53" s="38"/>
      <c r="AQ53" s="38" t="s">
        <v>74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2454.21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2454.21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2454.21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2454.21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0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0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24.2" customHeight="1" x14ac:dyDescent="0.2">
      <c r="A54" s="88" t="s">
        <v>69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75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189134.45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189134.45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45209.17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45209.17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143925.28000000003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143925.28000000003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12.75" x14ac:dyDescent="0.2">
      <c r="A55" s="88" t="s">
        <v>76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77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14000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14000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1982.4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1982.4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12017.6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12017.6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78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79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4671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4671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0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4671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4671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24.2" customHeight="1" x14ac:dyDescent="0.2">
      <c r="A57" s="88" t="s">
        <v>71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80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58511.69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58511.69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26850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26850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31661.690000000002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31661.690000000002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12.75" x14ac:dyDescent="0.2">
      <c r="A58" s="88" t="s">
        <v>81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82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12000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12000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12000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12000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84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8000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8000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8000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8000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24.2" customHeight="1" x14ac:dyDescent="0.2">
      <c r="A60" s="88" t="s">
        <v>85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86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70000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70000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31328.84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31328.84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38671.160000000003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38671.160000000003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12.75" x14ac:dyDescent="0.2">
      <c r="A61" s="88" t="s">
        <v>78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87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72960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72960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10903.91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10903.91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62056.09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62056.09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12.75" x14ac:dyDescent="0.2">
      <c r="A62" s="88" t="s">
        <v>88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89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1988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1988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994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994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994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994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90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91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18000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18000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18000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18000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88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92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211200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211200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68962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68962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142238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142238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24.2" customHeight="1" x14ac:dyDescent="0.2">
      <c r="A65" s="88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93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300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300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300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300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83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94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7000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7000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7000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7000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88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95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2424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2424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506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506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1918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1918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83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96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2934.31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2934.31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2934.31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2934.31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12.75" x14ac:dyDescent="0.2">
      <c r="A69" s="88" t="s">
        <v>81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97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12153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12153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0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12153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12153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2.75" x14ac:dyDescent="0.2">
      <c r="A70" s="88" t="s">
        <v>65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98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108443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108443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27110.76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27110.76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81332.240000000005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81332.240000000005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24.2" customHeight="1" x14ac:dyDescent="0.2">
      <c r="A71" s="88" t="s">
        <v>69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99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32750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32750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8187.45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8187.45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24562.55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24562.55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100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101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11307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11307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2826.79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2826.79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8480.2099999999991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8480.2099999999991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88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102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6000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6000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1500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1500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4500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4500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24.2" customHeight="1" x14ac:dyDescent="0.2">
      <c r="A74" s="88" t="s">
        <v>71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103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47850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47850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46200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46200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1650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1650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24.2" customHeight="1" x14ac:dyDescent="0.2">
      <c r="A75" s="88" t="s">
        <v>71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104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250000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250000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v>192000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192000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58000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58000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2.75" x14ac:dyDescent="0.2">
      <c r="A76" s="88" t="s">
        <v>78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105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935800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935800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>
        <v>186707.54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186707.54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749092.46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749092.46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2.75" x14ac:dyDescent="0.2">
      <c r="A77" s="88" t="s">
        <v>78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106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211235.86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211235.86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211235.86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211235.86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107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108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66000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66000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66000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66000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2.75" x14ac:dyDescent="0.2">
      <c r="A79" s="88" t="s">
        <v>81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109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51931.29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51931.29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51931.29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51931.29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24.2" customHeight="1" x14ac:dyDescent="0.2">
      <c r="A80" s="88" t="s">
        <v>85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110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52400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52400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>
        <v>52212</v>
      </c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52212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188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188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24.2" customHeight="1" x14ac:dyDescent="0.2">
      <c r="A81" s="88" t="s">
        <v>100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111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37600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37600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17600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17600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20000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20000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36.4" customHeight="1" x14ac:dyDescent="0.2">
      <c r="A82" s="88" t="s">
        <v>112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113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54300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54300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54300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54300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12.75" x14ac:dyDescent="0.2">
      <c r="A83" s="88" t="s">
        <v>88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114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6300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6300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1567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1567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4733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4733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36.4" customHeight="1" x14ac:dyDescent="0.2">
      <c r="A84" s="88" t="s">
        <v>115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116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495800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495800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123951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123951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371849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371849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12.75" x14ac:dyDescent="0.2">
      <c r="A85" s="88" t="s">
        <v>81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117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17500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17500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17500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2"/>
        <v>17500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0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0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36.4" customHeight="1" x14ac:dyDescent="0.2">
      <c r="A86" s="88" t="s">
        <v>115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118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21800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21800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>
        <v>21800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2"/>
        <v>21800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3"/>
        <v>0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4"/>
        <v>0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24" customHeight="1" x14ac:dyDescent="0.2">
      <c r="A87" s="85" t="s">
        <v>119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6"/>
      <c r="AK87" s="14" t="s">
        <v>120</v>
      </c>
      <c r="AL87" s="15"/>
      <c r="AM87" s="15"/>
      <c r="AN87" s="15"/>
      <c r="AO87" s="15"/>
      <c r="AP87" s="15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9">
        <v>-150000</v>
      </c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>
        <v>-150000</v>
      </c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>
        <v>562602.75</v>
      </c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25">
        <f t="shared" si="2"/>
        <v>562602.75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10"/>
    </row>
    <row r="88" spans="1:166" ht="24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121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122</v>
      </c>
    </row>
    <row r="95" spans="1:166" ht="12.75" customHeight="1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</row>
    <row r="96" spans="1:166" ht="11.25" customHeight="1" x14ac:dyDescent="0.2">
      <c r="A96" s="76" t="s">
        <v>19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7"/>
      <c r="AP96" s="80" t="s">
        <v>20</v>
      </c>
      <c r="AQ96" s="76"/>
      <c r="AR96" s="76"/>
      <c r="AS96" s="76"/>
      <c r="AT96" s="76"/>
      <c r="AU96" s="77"/>
      <c r="AV96" s="80" t="s">
        <v>123</v>
      </c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7"/>
      <c r="BL96" s="80" t="s">
        <v>57</v>
      </c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7"/>
      <c r="CF96" s="67" t="s">
        <v>23</v>
      </c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9"/>
      <c r="ET96" s="80" t="s">
        <v>24</v>
      </c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83"/>
    </row>
    <row r="97" spans="1:166" ht="69.75" customHeight="1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9"/>
      <c r="AP97" s="81"/>
      <c r="AQ97" s="78"/>
      <c r="AR97" s="78"/>
      <c r="AS97" s="78"/>
      <c r="AT97" s="78"/>
      <c r="AU97" s="79"/>
      <c r="AV97" s="81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9"/>
      <c r="BL97" s="81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9"/>
      <c r="CF97" s="68" t="s">
        <v>124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9"/>
      <c r="CW97" s="67" t="s">
        <v>26</v>
      </c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9"/>
      <c r="DN97" s="67" t="s">
        <v>27</v>
      </c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9"/>
      <c r="EE97" s="67" t="s">
        <v>28</v>
      </c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9"/>
      <c r="ET97" s="81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84"/>
    </row>
    <row r="98" spans="1:166" ht="12" customHeight="1" x14ac:dyDescent="0.2">
      <c r="A98" s="73">
        <v>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4"/>
      <c r="AP98" s="70">
        <v>2</v>
      </c>
      <c r="AQ98" s="71"/>
      <c r="AR98" s="71"/>
      <c r="AS98" s="71"/>
      <c r="AT98" s="71"/>
      <c r="AU98" s="72"/>
      <c r="AV98" s="70">
        <v>3</v>
      </c>
      <c r="AW98" s="71"/>
      <c r="AX98" s="71"/>
      <c r="AY98" s="71"/>
      <c r="AZ98" s="71"/>
      <c r="BA98" s="71"/>
      <c r="BB98" s="71"/>
      <c r="BC98" s="71"/>
      <c r="BD98" s="71"/>
      <c r="BE98" s="56"/>
      <c r="BF98" s="56"/>
      <c r="BG98" s="56"/>
      <c r="BH98" s="56"/>
      <c r="BI98" s="56"/>
      <c r="BJ98" s="56"/>
      <c r="BK98" s="75"/>
      <c r="BL98" s="70">
        <v>4</v>
      </c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2"/>
      <c r="CF98" s="70">
        <v>5</v>
      </c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2"/>
      <c r="CW98" s="70">
        <v>6</v>
      </c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2"/>
      <c r="DN98" s="70">
        <v>7</v>
      </c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2"/>
      <c r="EE98" s="70">
        <v>8</v>
      </c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2"/>
      <c r="ET98" s="55">
        <v>9</v>
      </c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7"/>
    </row>
    <row r="99" spans="1:166" ht="37.5" customHeight="1" x14ac:dyDescent="0.2">
      <c r="A99" s="58" t="s">
        <v>125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9"/>
      <c r="AP99" s="60" t="s">
        <v>126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2"/>
      <c r="BF99" s="63"/>
      <c r="BG99" s="63"/>
      <c r="BH99" s="63"/>
      <c r="BI99" s="63"/>
      <c r="BJ99" s="63"/>
      <c r="BK99" s="64"/>
      <c r="BL99" s="65">
        <v>150000</v>
      </c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>
        <v>-562602.75</v>
      </c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>
        <f t="shared" ref="EE99:EE113" si="5">CF99+CW99+DN99</f>
        <v>-562602.75</v>
      </c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>
        <f t="shared" ref="ET99:ET104" si="6">BL99-CF99-CW99-DN99</f>
        <v>712602.75</v>
      </c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6"/>
    </row>
    <row r="100" spans="1:166" ht="36.75" customHeight="1" x14ac:dyDescent="0.2">
      <c r="A100" s="52" t="s">
        <v>127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3"/>
      <c r="AP100" s="37" t="s">
        <v>128</v>
      </c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9"/>
      <c r="BF100" s="31"/>
      <c r="BG100" s="31"/>
      <c r="BH100" s="31"/>
      <c r="BI100" s="31"/>
      <c r="BJ100" s="31"/>
      <c r="BK100" s="32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2">
        <f t="shared" si="5"/>
        <v>0</v>
      </c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4"/>
      <c r="ET100" s="22">
        <f t="shared" si="6"/>
        <v>0</v>
      </c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54"/>
    </row>
    <row r="101" spans="1:166" ht="17.25" customHeight="1" x14ac:dyDescent="0.2">
      <c r="A101" s="40" t="s">
        <v>129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1"/>
      <c r="AP101" s="42"/>
      <c r="AQ101" s="43"/>
      <c r="AR101" s="43"/>
      <c r="AS101" s="43"/>
      <c r="AT101" s="43"/>
      <c r="AU101" s="44"/>
      <c r="AV101" s="45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7"/>
      <c r="BL101" s="48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50"/>
      <c r="CF101" s="48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50"/>
      <c r="CW101" s="48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50"/>
      <c r="DN101" s="48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50"/>
      <c r="EE101" s="25">
        <f t="shared" si="5"/>
        <v>0</v>
      </c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>
        <f t="shared" si="6"/>
        <v>0</v>
      </c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24" customHeight="1" x14ac:dyDescent="0.2">
      <c r="A102" s="52" t="s">
        <v>130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3"/>
      <c r="AP102" s="37" t="s">
        <v>131</v>
      </c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9"/>
      <c r="BF102" s="31"/>
      <c r="BG102" s="31"/>
      <c r="BH102" s="31"/>
      <c r="BI102" s="31"/>
      <c r="BJ102" s="31"/>
      <c r="BK102" s="32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>
        <f t="shared" si="5"/>
        <v>0</v>
      </c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>
        <f t="shared" si="6"/>
        <v>0</v>
      </c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17.25" customHeight="1" x14ac:dyDescent="0.2">
      <c r="A103" s="40" t="s">
        <v>129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1"/>
      <c r="AP103" s="42"/>
      <c r="AQ103" s="43"/>
      <c r="AR103" s="43"/>
      <c r="AS103" s="43"/>
      <c r="AT103" s="43"/>
      <c r="AU103" s="44"/>
      <c r="AV103" s="45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7"/>
      <c r="BL103" s="48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50"/>
      <c r="CF103" s="48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50"/>
      <c r="CW103" s="48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50"/>
      <c r="DN103" s="48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50"/>
      <c r="EE103" s="25">
        <f t="shared" si="5"/>
        <v>0</v>
      </c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>
        <f t="shared" si="6"/>
        <v>0</v>
      </c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31.5" customHeight="1" x14ac:dyDescent="0.2">
      <c r="A104" s="51" t="s">
        <v>132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37" t="s">
        <v>133</v>
      </c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9"/>
      <c r="BF104" s="31"/>
      <c r="BG104" s="31"/>
      <c r="BH104" s="31"/>
      <c r="BI104" s="31"/>
      <c r="BJ104" s="31"/>
      <c r="BK104" s="32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>
        <f t="shared" si="5"/>
        <v>0</v>
      </c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>
        <f t="shared" si="6"/>
        <v>0</v>
      </c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6"/>
    </row>
    <row r="105" spans="1:166" ht="15" customHeight="1" x14ac:dyDescent="0.2">
      <c r="A105" s="28" t="s">
        <v>134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37" t="s">
        <v>135</v>
      </c>
      <c r="AQ105" s="38"/>
      <c r="AR105" s="38"/>
      <c r="AS105" s="38"/>
      <c r="AT105" s="38"/>
      <c r="AU105" s="38"/>
      <c r="AV105" s="15"/>
      <c r="AW105" s="15"/>
      <c r="AX105" s="15"/>
      <c r="AY105" s="15"/>
      <c r="AZ105" s="15"/>
      <c r="BA105" s="15"/>
      <c r="BB105" s="15"/>
      <c r="BC105" s="15"/>
      <c r="BD105" s="15"/>
      <c r="BE105" s="16"/>
      <c r="BF105" s="17"/>
      <c r="BG105" s="17"/>
      <c r="BH105" s="17"/>
      <c r="BI105" s="17"/>
      <c r="BJ105" s="17"/>
      <c r="BK105" s="18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>
        <f t="shared" si="5"/>
        <v>0</v>
      </c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6"/>
    </row>
    <row r="106" spans="1:166" ht="15" customHeight="1" x14ac:dyDescent="0.2">
      <c r="A106" s="28" t="s">
        <v>136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30" t="s">
        <v>137</v>
      </c>
      <c r="AQ106" s="31"/>
      <c r="AR106" s="31"/>
      <c r="AS106" s="31"/>
      <c r="AT106" s="31"/>
      <c r="AU106" s="32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5"/>
      <c r="BL106" s="22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4"/>
      <c r="CF106" s="22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4"/>
      <c r="CW106" s="22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4"/>
      <c r="DN106" s="22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4"/>
      <c r="EE106" s="25">
        <f t="shared" si="5"/>
        <v>0</v>
      </c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6"/>
    </row>
    <row r="107" spans="1:166" ht="31.5" customHeight="1" x14ac:dyDescent="0.2">
      <c r="A107" s="27" t="s">
        <v>138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36"/>
      <c r="AP107" s="37" t="s">
        <v>139</v>
      </c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9"/>
      <c r="BF107" s="31"/>
      <c r="BG107" s="31"/>
      <c r="BH107" s="31"/>
      <c r="BI107" s="31"/>
      <c r="BJ107" s="31"/>
      <c r="BK107" s="32"/>
      <c r="BL107" s="25">
        <v>150000</v>
      </c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>
        <v>-562602.75</v>
      </c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>
        <f t="shared" si="5"/>
        <v>-562602.75</v>
      </c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6"/>
    </row>
    <row r="108" spans="1:166" ht="38.25" customHeight="1" x14ac:dyDescent="0.2">
      <c r="A108" s="27" t="s">
        <v>140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0" t="s">
        <v>141</v>
      </c>
      <c r="AQ108" s="31"/>
      <c r="AR108" s="31"/>
      <c r="AS108" s="31"/>
      <c r="AT108" s="31"/>
      <c r="AU108" s="32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22">
        <v>150000</v>
      </c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4"/>
      <c r="CF108" s="22">
        <v>-562602.75</v>
      </c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4"/>
      <c r="CW108" s="22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4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>
        <f t="shared" si="5"/>
        <v>-562602.75</v>
      </c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6"/>
    </row>
    <row r="109" spans="1:166" ht="36" customHeight="1" x14ac:dyDescent="0.2">
      <c r="A109" s="27" t="s">
        <v>142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9"/>
      <c r="AP109" s="37" t="s">
        <v>143</v>
      </c>
      <c r="AQ109" s="38"/>
      <c r="AR109" s="38"/>
      <c r="AS109" s="38"/>
      <c r="AT109" s="38"/>
      <c r="AU109" s="38"/>
      <c r="AV109" s="15"/>
      <c r="AW109" s="15"/>
      <c r="AX109" s="15"/>
      <c r="AY109" s="15"/>
      <c r="AZ109" s="15"/>
      <c r="BA109" s="15"/>
      <c r="BB109" s="15"/>
      <c r="BC109" s="15"/>
      <c r="BD109" s="15"/>
      <c r="BE109" s="16"/>
      <c r="BF109" s="17"/>
      <c r="BG109" s="17"/>
      <c r="BH109" s="17"/>
      <c r="BI109" s="17"/>
      <c r="BJ109" s="17"/>
      <c r="BK109" s="18"/>
      <c r="BL109" s="25">
        <v>-4244138.6100000003</v>
      </c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>
        <v>-1773308.76</v>
      </c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>
        <f t="shared" si="5"/>
        <v>-1773308.76</v>
      </c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6"/>
    </row>
    <row r="110" spans="1:166" ht="26.25" customHeight="1" x14ac:dyDescent="0.2">
      <c r="A110" s="27" t="s">
        <v>144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30" t="s">
        <v>145</v>
      </c>
      <c r="AQ110" s="31"/>
      <c r="AR110" s="31"/>
      <c r="AS110" s="31"/>
      <c r="AT110" s="31"/>
      <c r="AU110" s="32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22">
        <v>4394138.6100000003</v>
      </c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4"/>
      <c r="CF110" s="22">
        <v>1210706.01</v>
      </c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4"/>
      <c r="CW110" s="22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4"/>
      <c r="DN110" s="22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4"/>
      <c r="EE110" s="25">
        <f t="shared" si="5"/>
        <v>1210706.01</v>
      </c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6"/>
    </row>
    <row r="111" spans="1:166" ht="27.75" customHeight="1" x14ac:dyDescent="0.2">
      <c r="A111" s="27" t="s">
        <v>146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36"/>
      <c r="AP111" s="37" t="s">
        <v>147</v>
      </c>
      <c r="AQ111" s="38"/>
      <c r="AR111" s="38"/>
      <c r="AS111" s="38"/>
      <c r="AT111" s="38"/>
      <c r="AU111" s="38"/>
      <c r="AV111" s="15"/>
      <c r="AW111" s="15"/>
      <c r="AX111" s="15"/>
      <c r="AY111" s="15"/>
      <c r="AZ111" s="15"/>
      <c r="BA111" s="15"/>
      <c r="BB111" s="15"/>
      <c r="BC111" s="15"/>
      <c r="BD111" s="15"/>
      <c r="BE111" s="16"/>
      <c r="BF111" s="17"/>
      <c r="BG111" s="17"/>
      <c r="BH111" s="17"/>
      <c r="BI111" s="17"/>
      <c r="BJ111" s="17"/>
      <c r="BK111" s="18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2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4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>
        <f t="shared" si="5"/>
        <v>0</v>
      </c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6"/>
    </row>
    <row r="112" spans="1:166" ht="24" customHeight="1" x14ac:dyDescent="0.2">
      <c r="A112" s="27" t="s">
        <v>148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9"/>
      <c r="AP112" s="30" t="s">
        <v>149</v>
      </c>
      <c r="AQ112" s="31"/>
      <c r="AR112" s="31"/>
      <c r="AS112" s="31"/>
      <c r="AT112" s="31"/>
      <c r="AU112" s="32"/>
      <c r="AV112" s="33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5"/>
      <c r="BL112" s="22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4"/>
      <c r="CF112" s="22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4"/>
      <c r="CW112" s="22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4"/>
      <c r="DN112" s="22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4"/>
      <c r="EE112" s="25">
        <f t="shared" si="5"/>
        <v>0</v>
      </c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6"/>
    </row>
    <row r="113" spans="1:166" ht="25.5" customHeight="1" x14ac:dyDescent="0.2">
      <c r="A113" s="11" t="s">
        <v>150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3"/>
      <c r="AP113" s="14" t="s">
        <v>151</v>
      </c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6"/>
      <c r="BF113" s="17"/>
      <c r="BG113" s="17"/>
      <c r="BH113" s="17"/>
      <c r="BI113" s="17"/>
      <c r="BJ113" s="17"/>
      <c r="BK113" s="18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19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1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>
        <f t="shared" si="5"/>
        <v>0</v>
      </c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10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66" ht="7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66" ht="11.25" customHeight="1" x14ac:dyDescent="0.2">
      <c r="A122" s="2"/>
      <c r="B122" s="2"/>
      <c r="C122" s="2"/>
      <c r="D122" s="2"/>
      <c r="E122" s="2"/>
      <c r="F122" s="7"/>
      <c r="G122" s="7"/>
      <c r="H122" s="1"/>
      <c r="I122" s="1"/>
      <c r="J122" s="1"/>
      <c r="K122" s="1"/>
      <c r="L122" s="1"/>
      <c r="M122" s="1"/>
      <c r="N122" s="1"/>
      <c r="O122" s="1"/>
    </row>
    <row r="123" spans="1:166" ht="9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</sheetData>
  <mergeCells count="79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ET113:FJ113"/>
    <mergeCell ref="A113:AO113"/>
    <mergeCell ref="AP113:AU113"/>
    <mergeCell ref="AV113:BK113"/>
    <mergeCell ref="BL113:CE113"/>
    <mergeCell ref="CF113:CV11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rep:2.56.0.164</dc:description>
  <cp:lastModifiedBy>azna-fbp-fo</cp:lastModifiedBy>
  <dcterms:created xsi:type="dcterms:W3CDTF">2024-04-05T12:40:38Z</dcterms:created>
  <dcterms:modified xsi:type="dcterms:W3CDTF">2024-04-05T13:37:40Z</dcterms:modified>
</cp:coreProperties>
</file>